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fileSharing readOnlyRecommended="1" userName="Yolanda Ann Figueroa" algorithmName="SHA-512" hashValue="MN2EIOd4gx9Qy/TcBAZVhQHSWX57G+8YdKORPLSwJqRyl9fY4jnXmSzyCAMMHFbE/O/8KFo6GpqiuyZwiu5UpA==" saltValue="L/DQis7bSQWLQbOTNQdOsQ==" spinCount="100000"/>
  <workbookPr/>
  <mc:AlternateContent xmlns:mc="http://schemas.openxmlformats.org/markup-compatibility/2006">
    <mc:Choice Requires="x15">
      <x15ac:absPath xmlns:x15ac="http://schemas.microsoft.com/office/spreadsheetml/2010/11/ac" url="H:\Staff Forms\Blank Housing Packets 2021\Utility Allowance Worksheets\"/>
    </mc:Choice>
  </mc:AlternateContent>
  <xr:revisionPtr revIDLastSave="0" documentId="13_ncr:10001_{D7670DDB-C748-4F4B-963E-A19631AD8D60}" xr6:coauthVersionLast="47" xr6:coauthVersionMax="47" xr10:uidLastSave="{00000000-0000-0000-0000-000000000000}"/>
  <bookViews>
    <workbookView xWindow="20370" yWindow="-120" windowWidth="29040" windowHeight="15840" xr2:uid="{00000000-000D-0000-FFFF-FFFF00000000}"/>
  </bookViews>
  <sheets>
    <sheet name="ALL 11-1-2021" sheetId="1" r:id="rId1"/>
  </sheets>
  <externalReferences>
    <externalReference r:id="rId2"/>
    <externalReference r:id="rId3"/>
    <externalReference r:id="rId4"/>
  </externalReferences>
  <definedNames>
    <definedName name="Clientlocation">[1]Key!$A$20:$A$22</definedName>
    <definedName name="Ethnicity" localSheetId="0">[2]Key!$A$71:$A$74</definedName>
    <definedName name="Ethnicity">[1]Key!$A$101:$A$104</definedName>
    <definedName name="Federalprogram">[1]Key!$A$16:$A$17</definedName>
    <definedName name="Funder">[1]Key!$A$9:$A$13</definedName>
    <definedName name="Gender" localSheetId="0">[2]Key!$A$77:$A$83</definedName>
    <definedName name="Gender">[1]Key!$A$107:$A$112</definedName>
    <definedName name="genderupdated">[1]Key!$A$107:$A$113</definedName>
    <definedName name="Healthinsurance" localSheetId="0">[2]Key!$A$173:$A$180</definedName>
    <definedName name="Healthinsurance">[1]Key!$A$225:$A$232</definedName>
    <definedName name="Housingstatus" localSheetId="0">[2]Key!$A$121:$A$128</definedName>
    <definedName name="Housingstatus">[1]Key!$A$174:$A$181</definedName>
    <definedName name="HUDHousingstatusatadmission" localSheetId="0">[2]Key!$A$35:$A$41</definedName>
    <definedName name="HUDHousingstatusatadmission">[1]Key!$A$65:$A$71</definedName>
    <definedName name="If4ormore" localSheetId="0">[2]Key!$A$111:$A$114</definedName>
    <definedName name="Ifyeswhen" localSheetId="0">[2]Key!$A$139:$A$144</definedName>
    <definedName name="Ifyeswhen">[1]Key!$A$192:$A$197</definedName>
    <definedName name="Incomeandsources" localSheetId="0">[2]Key!$A$155:$A$170</definedName>
    <definedName name="Incomeandsources">[1]Key!$A$208:$A$222</definedName>
    <definedName name="Lengthofstayinpreviousplace" localSheetId="0">[2]Key!$A$86:$A$93</definedName>
    <definedName name="Lengthofstayinpreviousplace">[1]Key!$A$116:$A$123</definedName>
    <definedName name="MENTALHEALTHHOWCONFIRMED" localSheetId="0">[2]Key!$A$221:$A$224</definedName>
    <definedName name="MENTALHEALTHIFSMIHOWCONFIRMED" localSheetId="0">[2]Key!$A$227:$A$232</definedName>
    <definedName name="Noncashbenefits" localSheetId="0">[2]Key!$A$183:$A$190</definedName>
    <definedName name="Noncashbenefits">[1]Key!$A$235:$A$240</definedName>
    <definedName name="Noyes" localSheetId="0">[2]Key!$A$96:$A$99</definedName>
    <definedName name="Noyes">[1]Key!$A$126:$A$129</definedName>
    <definedName name="Noyesonly" localSheetId="0">[2]Key!$A$117:$A$118</definedName>
    <definedName name="Noyesonly">[1]Key!$A$170:$A$171</definedName>
    <definedName name="Numberofmonthshomeless">[1]Key!$A$157:$A$161</definedName>
    <definedName name="Numberofmonthshomelessinpastthreeyears">[1]Key!$A$140:$A$154</definedName>
    <definedName name="Numberoftimeshomeless" localSheetId="0">[2]Key!$A$102:$A$108</definedName>
    <definedName name="Numberoftimeshomeless">[3]Key!$A$102:$A$108</definedName>
    <definedName name="_xlnm.Print_Area" localSheetId="0">'ALL 11-1-2021'!$B$1:$N$49</definedName>
    <definedName name="Projectlocationupdated">[1]Key!$A$25:$A$30</definedName>
    <definedName name="Race" localSheetId="0">[2]Key!$A$62:$A$68</definedName>
    <definedName name="Race">[3]Key!$A$62:$A$68</definedName>
    <definedName name="Relationshiptoheadofhousehold" localSheetId="0">[2]Key!$A$131:$A$135</definedName>
    <definedName name="Relationshiptoheadofhousehold">[3]Key!$A$131:$A$135</definedName>
    <definedName name="Residencepriortoprojectentry" localSheetId="0">[2]Key!$A$9:$A$32</definedName>
    <definedName name="Residencepriortoprojectentry">[3]Key!$A$9:$A$32</definedName>
    <definedName name="Sheltertype">[1]Key!$A$4:$A$6</definedName>
    <definedName name="SUBSTANCEABUSEHOWCONFIRMED" localSheetId="0">[2]Key!$A$235:$A$238</definedName>
    <definedName name="SUBSTANCEABUSEHOWCONFIRMED">[3]Key!$A$235:$A$238</definedName>
    <definedName name="Substanceabuseproblem" localSheetId="0">[2]Key!$A$147:$A$152</definedName>
    <definedName name="Substanceabuseproblem">[3]Key!$A$147:$A$152</definedName>
    <definedName name="TYPEOFRESIDENCE" localSheetId="0">[2]Key!$A$193:$A$218</definedName>
    <definedName name="TYPEOFRESIDENCE">[3]Key!$A$193:$A$218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43" i="1" l="1"/>
  <c r="V43" i="1"/>
  <c r="W38" i="1"/>
  <c r="V38" i="1"/>
  <c r="W35" i="1"/>
  <c r="V35" i="1"/>
  <c r="W34" i="1"/>
  <c r="V34" i="1"/>
  <c r="M38" i="1"/>
  <c r="M35" i="1"/>
  <c r="M34" i="1"/>
  <c r="Q32" i="1"/>
  <c r="Q31" i="1"/>
  <c r="Q30" i="1"/>
  <c r="Q29" i="1"/>
  <c r="Q28" i="1"/>
  <c r="Q27" i="1"/>
  <c r="Q25" i="1"/>
  <c r="Q24" i="1"/>
  <c r="Q23" i="1"/>
  <c r="Q22" i="1"/>
  <c r="Q21" i="1"/>
  <c r="Q19" i="1"/>
  <c r="Q18" i="1"/>
  <c r="Q17" i="1"/>
  <c r="Q13" i="1"/>
  <c r="Q12" i="1"/>
  <c r="Q11" i="1"/>
  <c r="R32" i="1" l="1"/>
  <c r="M44" i="1"/>
  <c r="W44" i="1" s="1"/>
  <c r="R31" i="1"/>
  <c r="M43" i="1"/>
  <c r="R30" i="1"/>
  <c r="M42" i="1"/>
  <c r="R29" i="1"/>
  <c r="M41" i="1"/>
  <c r="U41" i="1" s="1"/>
  <c r="U45" i="1" s="1"/>
  <c r="L49" i="1" s="1"/>
  <c r="R28" i="1"/>
  <c r="M40" i="1"/>
  <c r="T40" i="1" s="1"/>
  <c r="R27" i="1"/>
  <c r="M39" i="1"/>
  <c r="T39" i="1" s="1"/>
  <c r="R25" i="1"/>
  <c r="R24" i="1"/>
  <c r="R23" i="1"/>
  <c r="R22" i="1"/>
  <c r="M37" i="1"/>
  <c r="W37" i="1" s="1"/>
  <c r="R21" i="1"/>
  <c r="M36" i="1"/>
  <c r="W36" i="1" s="1"/>
  <c r="R19" i="1"/>
  <c r="R18" i="1"/>
  <c r="R17" i="1"/>
  <c r="R13" i="1"/>
  <c r="R12" i="1"/>
  <c r="R11" i="1"/>
  <c r="T45" i="1" l="1"/>
  <c r="K49" i="1" s="1"/>
  <c r="M45" i="1" l="1"/>
  <c r="W45" i="1" l="1"/>
  <c r="N49" i="1" s="1"/>
  <c r="V45" i="1"/>
  <c r="M49" i="1" s="1"/>
  <c r="T46" i="1" l="1"/>
</calcChain>
</file>

<file path=xl/sharedStrings.xml><?xml version="1.0" encoding="utf-8"?>
<sst xmlns="http://schemas.openxmlformats.org/spreadsheetml/2006/main" count="77" uniqueCount="56">
  <si>
    <t>U.S. Department of Housing</t>
  </si>
  <si>
    <t>and Urban Development</t>
  </si>
  <si>
    <t>Office of Public and Indian Housing</t>
  </si>
  <si>
    <t>Locality:</t>
  </si>
  <si>
    <r>
      <rPr>
        <sz val="8"/>
        <color indexed="8"/>
        <rFont val="Arial"/>
        <family val="2"/>
      </rPr>
      <t>Unit Type:</t>
    </r>
    <r>
      <rPr>
        <b/>
        <sz val="10"/>
        <color indexed="8"/>
        <rFont val="Arial"/>
        <family val="2"/>
      </rPr>
      <t xml:space="preserve"> </t>
    </r>
  </si>
  <si>
    <t>Date (mm/dd/yyyy)</t>
  </si>
  <si>
    <t xml:space="preserve">Utility or Service </t>
  </si>
  <si>
    <t>Monthly Dollar Allowances</t>
  </si>
  <si>
    <t>1BR</t>
  </si>
  <si>
    <t>2BR</t>
  </si>
  <si>
    <t>3BR</t>
  </si>
  <si>
    <t>4BR</t>
  </si>
  <si>
    <t>5BR</t>
  </si>
  <si>
    <t>Heating</t>
  </si>
  <si>
    <t>Cooking</t>
  </si>
  <si>
    <t>Other Electric *</t>
  </si>
  <si>
    <t>Air Conditioning</t>
  </si>
  <si>
    <t>Water Heating</t>
  </si>
  <si>
    <t xml:space="preserve">Water </t>
  </si>
  <si>
    <t xml:space="preserve">Sewer </t>
  </si>
  <si>
    <t xml:space="preserve">Trash Collection </t>
  </si>
  <si>
    <t>Refrigerator</t>
  </si>
  <si>
    <t>Per Month Cost</t>
  </si>
  <si>
    <t>Other Electric</t>
  </si>
  <si>
    <t>Sewer</t>
  </si>
  <si>
    <t>Trash Collection</t>
  </si>
  <si>
    <t>Range/Microwave</t>
  </si>
  <si>
    <t>Number of bedrooms</t>
  </si>
  <si>
    <t>Total</t>
  </si>
  <si>
    <t>All</t>
  </si>
  <si>
    <t>MAX ALLOWABLE</t>
  </si>
  <si>
    <t>Natural Gas</t>
  </si>
  <si>
    <t>Electric</t>
  </si>
  <si>
    <t>Trash</t>
  </si>
  <si>
    <t>Water/Sewer</t>
  </si>
  <si>
    <t>Street and Apartment Number</t>
  </si>
  <si>
    <t>City, State, Zip Code</t>
  </si>
  <si>
    <t>Bottle Gas</t>
  </si>
  <si>
    <t>Fuel Oil</t>
  </si>
  <si>
    <t>Other</t>
  </si>
  <si>
    <t>Other Specify</t>
  </si>
  <si>
    <t>Utility Allowance Schedule</t>
  </si>
  <si>
    <t>See Public Reporting and Instructions on back</t>
  </si>
  <si>
    <t>Head of Household Name</t>
  </si>
  <si>
    <t>Unit Address</t>
  </si>
  <si>
    <t>Utility/Service/Appliance</t>
  </si>
  <si>
    <t>Previous versions are obsolete.</t>
  </si>
  <si>
    <t>Range</t>
  </si>
  <si>
    <t>City of Pasadena Housing Assistance Program</t>
  </si>
  <si>
    <t>Electric$0.00 Heat Pump</t>
  </si>
  <si>
    <t xml:space="preserve">Actual Family Allowances $0.00 May be used by the family to compute allowance while searching for a unit. </t>
  </si>
  <si>
    <t>form HUD$0.0052667 (7/2019)</t>
  </si>
  <si>
    <t>OMB Approval No. 2577$$0.00.$0.00$0.00$0.00169</t>
  </si>
  <si>
    <t>exp. 7/31/2$0.0022</t>
  </si>
  <si>
    <t>$0.00BR</t>
  </si>
  <si>
    <t xml:space="preserve">The following allowances are used to determine the total cost of tenant furnished utilities and appliances.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</si>
</sst>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quot;$&quot;#,##0"/>
  </numFmts>
  <fonts count="24" x14ac:knownFonts="1">
    <font>
      <sz val="11"/>
      <color theme="1"/>
      <name val="Calibri"/>
      <family val="2"/>
      <scheme val="minor"/>
    </font>
    <font>
      <sz val="11"/>
      <color theme="1"/>
      <name val="Calibri"/>
      <family val="2"/>
      <scheme val="minor"/>
    </font>
    <font>
      <b/>
      <sz val="12"/>
      <name val="Calibri"/>
      <family val="2"/>
      <scheme val="minor"/>
    </font>
    <font>
      <b/>
      <sz val="8"/>
      <color theme="1"/>
      <name val="Arial"/>
      <family val="2"/>
    </font>
    <font>
      <sz val="10"/>
      <name val="Calibri"/>
      <family val="2"/>
      <scheme val="minor"/>
    </font>
    <font>
      <sz val="8"/>
      <color theme="1"/>
      <name val="Arial"/>
      <family val="2"/>
    </font>
    <font>
      <sz val="8"/>
      <color indexed="8"/>
      <name val="Arial"/>
      <family val="2"/>
    </font>
    <font>
      <b/>
      <sz val="10"/>
      <color indexed="8"/>
      <name val="Arial"/>
      <family val="2"/>
    </font>
    <font>
      <sz val="10"/>
      <color theme="1"/>
      <name val="Arial"/>
      <family val="2"/>
    </font>
    <font>
      <b/>
      <sz val="10"/>
      <color theme="1"/>
      <name val="Arial"/>
      <family val="2"/>
    </font>
    <font>
      <sz val="12"/>
      <name val="Calibri"/>
      <family val="2"/>
      <scheme val="minor"/>
    </font>
    <font>
      <b/>
      <i/>
      <sz val="12"/>
      <name val="Calibri"/>
      <family val="2"/>
      <scheme val="minor"/>
    </font>
    <font>
      <b/>
      <sz val="10"/>
      <name val="Calibri"/>
      <family val="2"/>
      <scheme val="minor"/>
    </font>
    <font>
      <b/>
      <sz val="8"/>
      <name val="Calibri"/>
      <family val="2"/>
      <scheme val="minor"/>
    </font>
    <font>
      <sz val="6"/>
      <name val="Calibri"/>
      <family val="2"/>
      <scheme val="minor"/>
    </font>
    <font>
      <b/>
      <sz val="16"/>
      <name val="Calibri"/>
      <family val="2"/>
      <scheme val="minor"/>
    </font>
    <font>
      <b/>
      <sz val="16"/>
      <color indexed="10"/>
      <name val="Calibri"/>
      <family val="2"/>
      <scheme val="minor"/>
    </font>
    <font>
      <sz val="11"/>
      <color theme="1"/>
      <name val="Arial"/>
      <family val="2"/>
    </font>
    <font>
      <b/>
      <sz val="16"/>
      <color theme="0" tint="-0.249977111117893"/>
      <name val="Calibri"/>
      <family val="2"/>
      <scheme val="minor"/>
    </font>
    <font>
      <sz val="20"/>
      <name val="Calibri"/>
      <family val="2"/>
      <scheme val="minor"/>
    </font>
    <font>
      <sz val="20"/>
      <color theme="1"/>
      <name val="Calibri"/>
      <family val="2"/>
      <scheme val="minor"/>
    </font>
    <font>
      <sz val="8"/>
      <name val="Calibri Light"/>
      <family val="2"/>
      <scheme val="major"/>
    </font>
    <font>
      <sz val="10"/>
      <name val="Calibri Light"/>
      <family val="2"/>
      <scheme val="major"/>
    </font>
    <font>
      <sz val="36"/>
      <name val="Calibri"/>
      <family val="2"/>
      <scheme val="minor"/>
    </font>
  </fonts>
  <fills count="11">
    <fill>
      <patternFill patternType="none"/>
    </fill>
    <fill>
      <patternFill patternType="gray125"/>
    </fill>
    <fill>
      <patternFill patternType="solid">
        <fgColor indexed="1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D9D9D9"/>
        <bgColor indexed="64"/>
      </patternFill>
    </fill>
    <fill>
      <patternFill patternType="solid">
        <fgColor rgb="FF00B050"/>
        <bgColor indexed="64"/>
      </patternFill>
    </fill>
    <fill>
      <patternFill patternType="solid">
        <fgColor theme="0"/>
        <bgColor indexed="64"/>
      </patternFill>
    </fill>
    <fill>
      <patternFill patternType="solid">
        <fgColor theme="0" tint="-0.499984740745262"/>
        <bgColor indexed="64"/>
      </patternFill>
    </fill>
    <fill>
      <patternFill patternType="solid">
        <fgColor rgb="FFFFFF99"/>
        <bgColor indexed="64"/>
      </patternFill>
    </fill>
    <fill>
      <patternFill patternType="solid">
        <fgColor rgb="FFFFFF66"/>
        <bgColor indexed="64"/>
      </patternFill>
    </fill>
  </fills>
  <borders count="5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 fillId="0" borderId="0"/>
    <xf numFmtId="44" fontId="1" fillId="0" borderId="0" applyFont="0" applyFill="0" applyBorder="0" applyAlignment="0" applyProtection="0"/>
  </cellStyleXfs>
  <cellXfs count="232">
    <xf numFmtId="0" fontId="0" fillId="0" borderId="0" xfId="0"/>
    <xf numFmtId="0" fontId="4" fillId="0" borderId="0" xfId="0" applyFont="1" applyBorder="1" applyAlignment="1" applyProtection="1">
      <alignment horizontal="center"/>
      <protection hidden="1"/>
    </xf>
    <xf numFmtId="164" fontId="4" fillId="0" borderId="0" xfId="0" applyNumberFormat="1" applyFont="1" applyBorder="1" applyProtection="1">
      <protection hidden="1"/>
    </xf>
    <xf numFmtId="0" fontId="4" fillId="0" borderId="0" xfId="0" applyFont="1" applyBorder="1" applyProtection="1">
      <protection hidden="1"/>
    </xf>
    <xf numFmtId="0" fontId="7" fillId="0" borderId="1" xfId="1" applyFont="1" applyBorder="1" applyAlignment="1" applyProtection="1">
      <alignment horizontal="left" vertical="top"/>
      <protection hidden="1"/>
    </xf>
    <xf numFmtId="0" fontId="5" fillId="0" borderId="1" xfId="1" applyFont="1" applyBorder="1" applyAlignment="1" applyProtection="1">
      <alignment vertical="top"/>
      <protection hidden="1"/>
    </xf>
    <xf numFmtId="0" fontId="9" fillId="0" borderId="0" xfId="1" applyFont="1" applyBorder="1" applyAlignment="1" applyProtection="1">
      <alignment horizontal="left" vertical="top" wrapText="1"/>
      <protection hidden="1"/>
    </xf>
    <xf numFmtId="164" fontId="9" fillId="0" borderId="0" xfId="1" applyNumberFormat="1" applyFont="1" applyBorder="1" applyAlignment="1" applyProtection="1">
      <alignment horizontal="left" vertical="top" wrapText="1"/>
      <protection hidden="1"/>
    </xf>
    <xf numFmtId="0" fontId="10" fillId="0" borderId="2" xfId="0" applyFont="1" applyBorder="1" applyAlignment="1" applyProtection="1">
      <alignment vertical="top"/>
      <protection hidden="1"/>
    </xf>
    <xf numFmtId="0" fontId="10" fillId="0" borderId="3" xfId="0" applyFont="1" applyBorder="1" applyAlignment="1" applyProtection="1">
      <alignment vertical="top"/>
      <protection hidden="1"/>
    </xf>
    <xf numFmtId="0" fontId="5" fillId="0" borderId="0" xfId="1" applyFont="1" applyBorder="1" applyAlignment="1" applyProtection="1">
      <alignment horizontal="left" vertical="top"/>
      <protection hidden="1"/>
    </xf>
    <xf numFmtId="164" fontId="5" fillId="0" borderId="0" xfId="1" applyNumberFormat="1" applyFont="1" applyBorder="1" applyAlignment="1" applyProtection="1">
      <alignment horizontal="left" vertical="top"/>
      <protection hidden="1"/>
    </xf>
    <xf numFmtId="0" fontId="10" fillId="0" borderId="0" xfId="0" applyFont="1" applyBorder="1" applyProtection="1">
      <protection hidden="1"/>
    </xf>
    <xf numFmtId="0" fontId="10" fillId="0" borderId="10" xfId="0" applyFont="1" applyBorder="1" applyAlignment="1" applyProtection="1">
      <alignment vertical="top"/>
      <protection hidden="1"/>
    </xf>
    <xf numFmtId="0" fontId="10" fillId="0" borderId="11" xfId="0" applyFont="1" applyBorder="1" applyAlignment="1" applyProtection="1">
      <alignment vertical="top"/>
      <protection hidden="1"/>
    </xf>
    <xf numFmtId="0" fontId="12" fillId="0" borderId="12" xfId="0" applyFont="1" applyBorder="1" applyAlignment="1" applyProtection="1">
      <alignment horizontal="center"/>
      <protection hidden="1"/>
    </xf>
    <xf numFmtId="0" fontId="12" fillId="0" borderId="12" xfId="0" applyFont="1" applyFill="1" applyBorder="1" applyAlignment="1" applyProtection="1">
      <alignment horizontal="center"/>
      <protection hidden="1"/>
    </xf>
    <xf numFmtId="0" fontId="12" fillId="0" borderId="0" xfId="0" applyFont="1" applyFill="1" applyBorder="1" applyAlignment="1" applyProtection="1">
      <alignment horizontal="center"/>
      <protection hidden="1"/>
    </xf>
    <xf numFmtId="164" fontId="12" fillId="0" borderId="0" xfId="0" applyNumberFormat="1" applyFont="1" applyFill="1" applyBorder="1" applyAlignment="1" applyProtection="1">
      <alignment horizontal="center"/>
      <protection hidden="1"/>
    </xf>
    <xf numFmtId="0" fontId="12" fillId="0" borderId="0" xfId="0" applyFont="1" applyProtection="1">
      <protection hidden="1"/>
    </xf>
    <xf numFmtId="165" fontId="4" fillId="0" borderId="15" xfId="0" applyNumberFormat="1" applyFont="1" applyBorder="1" applyAlignment="1" applyProtection="1">
      <alignment horizontal="center"/>
      <protection hidden="1"/>
    </xf>
    <xf numFmtId="165" fontId="4" fillId="0" borderId="15" xfId="0" applyNumberFormat="1" applyFont="1" applyFill="1" applyBorder="1" applyAlignment="1" applyProtection="1">
      <alignment horizontal="center"/>
      <protection hidden="1"/>
    </xf>
    <xf numFmtId="164" fontId="4" fillId="0" borderId="0" xfId="0" applyNumberFormat="1" applyFont="1" applyBorder="1" applyAlignment="1" applyProtection="1">
      <alignment horizontal="center"/>
      <protection hidden="1"/>
    </xf>
    <xf numFmtId="0" fontId="4" fillId="0" borderId="0" xfId="0" applyFont="1" applyProtection="1">
      <protection hidden="1"/>
    </xf>
    <xf numFmtId="0" fontId="4" fillId="0" borderId="0" xfId="0" applyFont="1" applyBorder="1" applyAlignment="1" applyProtection="1">
      <alignment horizontal="right"/>
      <protection hidden="1"/>
    </xf>
    <xf numFmtId="165" fontId="4" fillId="3" borderId="16" xfId="0" applyNumberFormat="1" applyFont="1" applyFill="1" applyBorder="1" applyAlignment="1" applyProtection="1">
      <alignment horizontal="center"/>
      <protection hidden="1"/>
    </xf>
    <xf numFmtId="165" fontId="4" fillId="3" borderId="9" xfId="0" applyNumberFormat="1" applyFont="1" applyFill="1" applyBorder="1" applyAlignment="1" applyProtection="1">
      <alignment horizontal="center"/>
      <protection hidden="1"/>
    </xf>
    <xf numFmtId="165" fontId="4" fillId="0" borderId="16" xfId="0" applyNumberFormat="1" applyFont="1" applyBorder="1" applyAlignment="1" applyProtection="1">
      <alignment horizontal="center"/>
      <protection hidden="1"/>
    </xf>
    <xf numFmtId="165" fontId="4" fillId="0" borderId="16" xfId="0" applyNumberFormat="1" applyFont="1" applyFill="1" applyBorder="1" applyAlignment="1" applyProtection="1">
      <alignment horizontal="center"/>
      <protection hidden="1"/>
    </xf>
    <xf numFmtId="0" fontId="4" fillId="0" borderId="10" xfId="0" applyFont="1" applyBorder="1" applyAlignment="1" applyProtection="1">
      <alignment horizontal="right"/>
      <protection hidden="1"/>
    </xf>
    <xf numFmtId="165" fontId="4" fillId="0" borderId="18" xfId="0" applyNumberFormat="1" applyFont="1" applyBorder="1" applyAlignment="1" applyProtection="1">
      <alignment horizontal="center"/>
      <protection hidden="1"/>
    </xf>
    <xf numFmtId="165" fontId="4" fillId="0" borderId="18" xfId="0" applyNumberFormat="1" applyFont="1" applyFill="1" applyBorder="1" applyAlignment="1" applyProtection="1">
      <alignment horizontal="center"/>
      <protection hidden="1"/>
    </xf>
    <xf numFmtId="165" fontId="4" fillId="0" borderId="9" xfId="0" applyNumberFormat="1" applyFont="1" applyFill="1" applyBorder="1" applyAlignment="1" applyProtection="1">
      <alignment horizontal="center"/>
      <protection hidden="1"/>
    </xf>
    <xf numFmtId="165" fontId="4" fillId="0" borderId="19" xfId="0" applyNumberFormat="1" applyFont="1" applyBorder="1" applyAlignment="1" applyProtection="1">
      <alignment horizontal="center"/>
      <protection hidden="1"/>
    </xf>
    <xf numFmtId="165" fontId="4" fillId="0" borderId="20" xfId="0" applyNumberFormat="1" applyFont="1" applyFill="1" applyBorder="1" applyAlignment="1" applyProtection="1">
      <alignment horizontal="center"/>
      <protection hidden="1"/>
    </xf>
    <xf numFmtId="165" fontId="4" fillId="0" borderId="14" xfId="0" applyNumberFormat="1" applyFont="1" applyFill="1" applyBorder="1" applyAlignment="1" applyProtection="1">
      <alignment horizontal="center"/>
      <protection hidden="1"/>
    </xf>
    <xf numFmtId="0" fontId="4" fillId="0" borderId="10" xfId="0" applyFont="1" applyBorder="1" applyAlignment="1" applyProtection="1">
      <alignment horizontal="left"/>
      <protection hidden="1"/>
    </xf>
    <xf numFmtId="165" fontId="4" fillId="0" borderId="19" xfId="0" applyNumberFormat="1" applyFont="1" applyFill="1" applyBorder="1" applyAlignment="1" applyProtection="1">
      <alignment horizontal="center"/>
      <protection hidden="1"/>
    </xf>
    <xf numFmtId="0" fontId="13" fillId="0" borderId="21" xfId="0" applyFont="1" applyFill="1" applyBorder="1" applyAlignment="1" applyProtection="1">
      <alignment horizontal="left"/>
      <protection hidden="1"/>
    </xf>
    <xf numFmtId="0" fontId="13" fillId="0" borderId="22" xfId="0" applyFont="1" applyFill="1" applyBorder="1" applyAlignment="1" applyProtection="1">
      <alignment horizontal="left"/>
      <protection hidden="1"/>
    </xf>
    <xf numFmtId="164" fontId="4" fillId="6" borderId="0" xfId="0" applyNumberFormat="1" applyFont="1" applyFill="1" applyBorder="1" applyAlignment="1" applyProtection="1">
      <alignment horizontal="center"/>
      <protection hidden="1"/>
    </xf>
    <xf numFmtId="0" fontId="4" fillId="6" borderId="0" xfId="0" applyFont="1" applyFill="1" applyProtection="1">
      <protection hidden="1"/>
    </xf>
    <xf numFmtId="0" fontId="15" fillId="0" borderId="2" xfId="0" applyFont="1" applyBorder="1" applyAlignment="1" applyProtection="1">
      <alignment horizontal="center"/>
      <protection hidden="1"/>
    </xf>
    <xf numFmtId="0" fontId="15" fillId="0" borderId="3" xfId="0" applyFont="1" applyBorder="1" applyAlignment="1" applyProtection="1">
      <alignment horizontal="center"/>
      <protection hidden="1"/>
    </xf>
    <xf numFmtId="0" fontId="4" fillId="0" borderId="2" xfId="0" applyFont="1" applyBorder="1" applyAlignment="1" applyProtection="1">
      <protection hidden="1"/>
    </xf>
    <xf numFmtId="0" fontId="4" fillId="0" borderId="0" xfId="0" applyFont="1" applyAlignment="1" applyProtection="1">
      <alignment horizontal="center"/>
      <protection hidden="1"/>
    </xf>
    <xf numFmtId="0" fontId="5" fillId="0" borderId="0" xfId="1" applyFont="1" applyAlignment="1" applyProtection="1">
      <alignment horizontal="right" vertical="center"/>
      <protection hidden="1"/>
    </xf>
    <xf numFmtId="0" fontId="4" fillId="0" borderId="0" xfId="0" applyFont="1" applyAlignment="1" applyProtection="1">
      <alignment horizontal="left"/>
      <protection hidden="1"/>
    </xf>
    <xf numFmtId="0" fontId="17" fillId="0" borderId="0" xfId="1" applyFont="1" applyProtection="1">
      <protection hidden="1"/>
    </xf>
    <xf numFmtId="164" fontId="17" fillId="0" borderId="0" xfId="1" applyNumberFormat="1" applyFont="1" applyProtection="1">
      <protection hidden="1"/>
    </xf>
    <xf numFmtId="165" fontId="4" fillId="7" borderId="16" xfId="0" applyNumberFormat="1" applyFont="1" applyFill="1" applyBorder="1" applyAlignment="1" applyProtection="1">
      <alignment horizontal="center"/>
      <protection hidden="1"/>
    </xf>
    <xf numFmtId="165" fontId="4" fillId="7" borderId="9" xfId="0" applyNumberFormat="1" applyFont="1" applyFill="1" applyBorder="1" applyAlignment="1" applyProtection="1">
      <alignment horizontal="center"/>
      <protection hidden="1"/>
    </xf>
    <xf numFmtId="0" fontId="12" fillId="0" borderId="25" xfId="0" applyFont="1" applyBorder="1" applyAlignment="1" applyProtection="1">
      <alignment horizontal="center"/>
      <protection hidden="1"/>
    </xf>
    <xf numFmtId="0" fontId="12" fillId="0" borderId="19" xfId="0" applyFont="1" applyBorder="1" applyAlignment="1" applyProtection="1">
      <alignment horizontal="center"/>
      <protection hidden="1"/>
    </xf>
    <xf numFmtId="0" fontId="12" fillId="0" borderId="26" xfId="0" applyFont="1" applyBorder="1" applyAlignment="1" applyProtection="1">
      <alignment horizontal="center"/>
      <protection hidden="1"/>
    </xf>
    <xf numFmtId="164" fontId="4" fillId="8" borderId="27" xfId="2" applyNumberFormat="1" applyFont="1" applyFill="1" applyBorder="1" applyAlignment="1" applyProtection="1">
      <alignment horizontal="center" vertical="center"/>
      <protection hidden="1"/>
    </xf>
    <xf numFmtId="164" fontId="4" fillId="0" borderId="18" xfId="2" applyNumberFormat="1" applyFont="1" applyBorder="1" applyAlignment="1" applyProtection="1">
      <alignment horizontal="center" vertical="center"/>
      <protection hidden="1"/>
    </xf>
    <xf numFmtId="164" fontId="4" fillId="0" borderId="28" xfId="2" applyNumberFormat="1" applyFont="1" applyBorder="1" applyAlignment="1" applyProtection="1">
      <alignment horizontal="center" vertical="center"/>
      <protection hidden="1"/>
    </xf>
    <xf numFmtId="164" fontId="4" fillId="8" borderId="29" xfId="2" applyNumberFormat="1" applyFont="1" applyFill="1" applyBorder="1" applyAlignment="1" applyProtection="1">
      <alignment horizontal="center" vertical="center"/>
      <protection hidden="1"/>
    </xf>
    <xf numFmtId="164" fontId="4" fillId="0" borderId="16" xfId="2" applyNumberFormat="1" applyFont="1" applyBorder="1" applyAlignment="1" applyProtection="1">
      <alignment horizontal="center" vertical="center"/>
      <protection hidden="1"/>
    </xf>
    <xf numFmtId="164" fontId="4" fillId="0" borderId="30" xfId="2" applyNumberFormat="1" applyFont="1" applyBorder="1" applyAlignment="1" applyProtection="1">
      <alignment horizontal="center" vertical="center"/>
      <protection hidden="1"/>
    </xf>
    <xf numFmtId="164" fontId="4" fillId="8" borderId="16" xfId="2" applyNumberFormat="1" applyFont="1" applyFill="1" applyBorder="1" applyAlignment="1" applyProtection="1">
      <alignment horizontal="center" vertical="center"/>
      <protection hidden="1"/>
    </xf>
    <xf numFmtId="164" fontId="4" fillId="8" borderId="30" xfId="2" applyNumberFormat="1" applyFont="1" applyFill="1" applyBorder="1" applyAlignment="1" applyProtection="1">
      <alignment horizontal="center" vertical="center"/>
      <protection hidden="1"/>
    </xf>
    <xf numFmtId="164" fontId="12" fillId="0" borderId="25" xfId="0" applyNumberFormat="1" applyFont="1" applyBorder="1" applyAlignment="1" applyProtection="1">
      <alignment horizontal="center" vertical="center"/>
      <protection hidden="1"/>
    </xf>
    <xf numFmtId="164" fontId="12" fillId="0" borderId="19" xfId="0" applyNumberFormat="1" applyFont="1" applyBorder="1" applyAlignment="1" applyProtection="1">
      <alignment horizontal="center" vertical="center"/>
      <protection hidden="1"/>
    </xf>
    <xf numFmtId="164" fontId="12" fillId="0" borderId="26" xfId="0" applyNumberFormat="1" applyFont="1" applyBorder="1" applyAlignment="1" applyProtection="1">
      <alignment horizontal="center" vertical="center"/>
      <protection hidden="1"/>
    </xf>
    <xf numFmtId="0" fontId="12" fillId="0" borderId="22" xfId="0" applyFont="1" applyBorder="1" applyAlignment="1" applyProtection="1">
      <alignment horizontal="center"/>
      <protection hidden="1"/>
    </xf>
    <xf numFmtId="164" fontId="4" fillId="8" borderId="6" xfId="2" applyNumberFormat="1" applyFont="1" applyFill="1" applyBorder="1" applyAlignment="1" applyProtection="1">
      <alignment horizontal="center" vertical="center"/>
      <protection hidden="1"/>
    </xf>
    <xf numFmtId="164" fontId="4" fillId="8" borderId="9" xfId="2" applyNumberFormat="1" applyFont="1" applyFill="1" applyBorder="1" applyAlignment="1" applyProtection="1">
      <alignment horizontal="center" vertical="center"/>
      <protection hidden="1"/>
    </xf>
    <xf numFmtId="164" fontId="4" fillId="0" borderId="9" xfId="2" applyNumberFormat="1" applyFont="1" applyBorder="1" applyAlignment="1" applyProtection="1">
      <alignment horizontal="center" vertical="center"/>
      <protection hidden="1"/>
    </xf>
    <xf numFmtId="164" fontId="12" fillId="0" borderId="22" xfId="0" applyNumberFormat="1" applyFont="1" applyBorder="1" applyAlignment="1" applyProtection="1">
      <alignment horizontal="center" vertical="center"/>
      <protection hidden="1"/>
    </xf>
    <xf numFmtId="164" fontId="4" fillId="8" borderId="29" xfId="2" applyNumberFormat="1" applyFont="1" applyFill="1" applyBorder="1" applyAlignment="1" applyProtection="1">
      <alignment vertical="center"/>
      <protection hidden="1"/>
    </xf>
    <xf numFmtId="0" fontId="4" fillId="0" borderId="0" xfId="0" applyFont="1" applyFill="1" applyBorder="1" applyAlignment="1" applyProtection="1">
      <alignment horizontal="center" vertical="center"/>
      <protection hidden="1"/>
    </xf>
    <xf numFmtId="0" fontId="4" fillId="0" borderId="0" xfId="0" applyFont="1" applyFill="1" applyBorder="1" applyAlignment="1" applyProtection="1">
      <protection hidden="1"/>
    </xf>
    <xf numFmtId="165" fontId="4" fillId="0" borderId="0" xfId="0" applyNumberFormat="1" applyFont="1" applyFill="1" applyBorder="1" applyAlignment="1" applyProtection="1">
      <alignment horizontal="center"/>
      <protection hidden="1"/>
    </xf>
    <xf numFmtId="0" fontId="5" fillId="0" borderId="0" xfId="1" applyFont="1" applyFill="1" applyBorder="1" applyAlignment="1" applyProtection="1">
      <alignment horizontal="right"/>
      <protection hidden="1"/>
    </xf>
    <xf numFmtId="0" fontId="4" fillId="0" borderId="0" xfId="0" applyFont="1" applyFill="1" applyBorder="1" applyAlignment="1" applyProtection="1">
      <alignment horizontal="center"/>
      <protection hidden="1"/>
    </xf>
    <xf numFmtId="0" fontId="9" fillId="0" borderId="0" xfId="1" applyFont="1" applyFill="1" applyBorder="1" applyAlignment="1" applyProtection="1">
      <alignment horizontal="left" vertical="top" wrapText="1"/>
      <protection hidden="1"/>
    </xf>
    <xf numFmtId="0" fontId="9" fillId="0" borderId="0" xfId="1" applyFont="1" applyFill="1" applyBorder="1" applyAlignment="1" applyProtection="1">
      <alignment horizontal="center" vertical="top" wrapText="1"/>
      <protection hidden="1"/>
    </xf>
    <xf numFmtId="0" fontId="5" fillId="0" borderId="0" xfId="1" applyFont="1" applyFill="1" applyBorder="1" applyAlignment="1" applyProtection="1">
      <alignment horizontal="center" vertical="center"/>
      <protection hidden="1"/>
    </xf>
    <xf numFmtId="0" fontId="4" fillId="0" borderId="0" xfId="0" applyFont="1" applyFill="1" applyBorder="1" applyAlignment="1" applyProtection="1">
      <alignment wrapText="1"/>
      <protection hidden="1"/>
    </xf>
    <xf numFmtId="0" fontId="5" fillId="0" borderId="0" xfId="1" applyFont="1" applyFill="1" applyBorder="1" applyAlignment="1" applyProtection="1">
      <alignment horizontal="right" vertical="center"/>
      <protection hidden="1"/>
    </xf>
    <xf numFmtId="0" fontId="4" fillId="0" borderId="0" xfId="0" applyFont="1" applyFill="1" applyBorder="1" applyProtection="1">
      <protection hidden="1"/>
    </xf>
    <xf numFmtId="0" fontId="4" fillId="0" borderId="0" xfId="0" applyFont="1" applyFill="1" applyBorder="1" applyAlignment="1" applyProtection="1">
      <alignment horizontal="right"/>
      <protection hidden="1"/>
    </xf>
    <xf numFmtId="0" fontId="4" fillId="2" borderId="16" xfId="0" applyFont="1" applyFill="1" applyBorder="1" applyAlignment="1" applyProtection="1">
      <alignment horizontal="center"/>
      <protection locked="0"/>
    </xf>
    <xf numFmtId="0" fontId="4" fillId="3" borderId="16" xfId="0" applyFont="1" applyFill="1" applyBorder="1" applyAlignment="1" applyProtection="1">
      <alignment horizontal="center"/>
    </xf>
    <xf numFmtId="0" fontId="4" fillId="5" borderId="16" xfId="0" applyFont="1" applyFill="1" applyBorder="1" applyAlignment="1" applyProtection="1">
      <alignment horizontal="center"/>
      <protection hidden="1"/>
    </xf>
    <xf numFmtId="0" fontId="4" fillId="4" borderId="16" xfId="0" applyFont="1" applyFill="1" applyBorder="1" applyAlignment="1" applyProtection="1">
      <alignment horizontal="center"/>
      <protection locked="0"/>
    </xf>
    <xf numFmtId="0" fontId="4" fillId="3" borderId="16" xfId="0" applyFont="1" applyFill="1" applyBorder="1" applyAlignment="1" applyProtection="1">
      <alignment horizontal="center"/>
      <protection hidden="1"/>
    </xf>
    <xf numFmtId="164" fontId="4" fillId="0" borderId="27" xfId="2" applyNumberFormat="1" applyFont="1" applyBorder="1" applyAlignment="1" applyProtection="1">
      <alignment horizontal="center" vertical="center"/>
      <protection hidden="1"/>
    </xf>
    <xf numFmtId="164" fontId="4" fillId="0" borderId="29" xfId="2" applyNumberFormat="1" applyFont="1" applyBorder="1" applyAlignment="1" applyProtection="1">
      <alignment horizontal="center" vertical="center"/>
      <protection hidden="1"/>
    </xf>
    <xf numFmtId="0" fontId="10" fillId="0" borderId="2" xfId="0" applyFont="1" applyBorder="1" applyAlignment="1" applyProtection="1">
      <alignment vertical="center" wrapText="1"/>
      <protection hidden="1"/>
    </xf>
    <xf numFmtId="0" fontId="10" fillId="0" borderId="3" xfId="0" applyFont="1" applyBorder="1" applyAlignment="1" applyProtection="1">
      <alignment vertical="center" wrapText="1"/>
      <protection hidden="1"/>
    </xf>
    <xf numFmtId="0" fontId="8" fillId="0" borderId="2" xfId="1" applyFont="1" applyBorder="1" applyAlignment="1" applyProtection="1">
      <alignment vertical="top" wrapText="1"/>
      <protection hidden="1"/>
    </xf>
    <xf numFmtId="0" fontId="8" fillId="0" borderId="3" xfId="1" applyFont="1" applyBorder="1" applyAlignment="1" applyProtection="1">
      <alignment vertical="top" wrapText="1"/>
      <protection hidden="1"/>
    </xf>
    <xf numFmtId="165" fontId="4" fillId="3" borderId="12" xfId="0" applyNumberFormat="1" applyFont="1" applyFill="1" applyBorder="1" applyAlignment="1" applyProtection="1">
      <alignment horizontal="center"/>
      <protection hidden="1"/>
    </xf>
    <xf numFmtId="165" fontId="4" fillId="3" borderId="11" xfId="0" applyNumberFormat="1" applyFont="1" applyFill="1" applyBorder="1" applyAlignment="1" applyProtection="1">
      <alignment horizontal="center"/>
      <protection hidden="1"/>
    </xf>
    <xf numFmtId="0" fontId="4" fillId="0" borderId="11" xfId="0" applyFont="1" applyBorder="1" applyProtection="1">
      <protection hidden="1"/>
    </xf>
    <xf numFmtId="0" fontId="4" fillId="0" borderId="6" xfId="0" applyFont="1" applyBorder="1" applyProtection="1">
      <protection hidden="1"/>
    </xf>
    <xf numFmtId="165" fontId="4" fillId="3" borderId="19" xfId="0" applyNumberFormat="1" applyFont="1" applyFill="1" applyBorder="1" applyAlignment="1" applyProtection="1">
      <alignment horizontal="center"/>
      <protection hidden="1"/>
    </xf>
    <xf numFmtId="165" fontId="4" fillId="3" borderId="0" xfId="0" applyNumberFormat="1" applyFont="1" applyFill="1" applyBorder="1" applyAlignment="1" applyProtection="1">
      <alignment horizontal="center"/>
      <protection hidden="1"/>
    </xf>
    <xf numFmtId="164" fontId="4" fillId="0" borderId="30" xfId="2" applyNumberFormat="1" applyFont="1" applyFill="1" applyBorder="1" applyAlignment="1" applyProtection="1">
      <alignment horizontal="center" vertical="center"/>
      <protection hidden="1"/>
    </xf>
    <xf numFmtId="0" fontId="2" fillId="0" borderId="31" xfId="0" applyFont="1" applyBorder="1" applyAlignment="1" applyProtection="1">
      <alignment vertical="center"/>
      <protection hidden="1"/>
    </xf>
    <xf numFmtId="0" fontId="2" fillId="0" borderId="13" xfId="0" applyFont="1" applyBorder="1" applyAlignment="1" applyProtection="1">
      <alignment vertical="center" wrapText="1"/>
      <protection hidden="1"/>
    </xf>
    <xf numFmtId="0" fontId="3" fillId="0" borderId="13" xfId="1" applyFont="1" applyBorder="1" applyProtection="1">
      <protection hidden="1"/>
    </xf>
    <xf numFmtId="0" fontId="4" fillId="0" borderId="13" xfId="0" applyFont="1" applyBorder="1" applyAlignment="1" applyProtection="1">
      <alignment horizontal="center"/>
      <protection hidden="1"/>
    </xf>
    <xf numFmtId="0" fontId="5" fillId="0" borderId="32" xfId="1" applyFont="1" applyBorder="1" applyAlignment="1" applyProtection="1">
      <alignment horizontal="right"/>
      <protection hidden="1"/>
    </xf>
    <xf numFmtId="0" fontId="2" fillId="0" borderId="33" xfId="0" applyFont="1" applyBorder="1" applyAlignment="1" applyProtection="1">
      <alignment vertical="center"/>
      <protection hidden="1"/>
    </xf>
    <xf numFmtId="0" fontId="2" fillId="0" borderId="0" xfId="0" applyFont="1" applyBorder="1" applyAlignment="1" applyProtection="1">
      <alignment vertical="center" wrapText="1"/>
      <protection hidden="1"/>
    </xf>
    <xf numFmtId="0" fontId="3" fillId="0" borderId="0" xfId="1" applyFont="1" applyBorder="1" applyProtection="1">
      <protection hidden="1"/>
    </xf>
    <xf numFmtId="0" fontId="5" fillId="0" borderId="34" xfId="1" applyFont="1" applyBorder="1" applyAlignment="1" applyProtection="1">
      <alignment horizontal="right"/>
      <protection hidden="1"/>
    </xf>
    <xf numFmtId="0" fontId="5" fillId="0" borderId="0" xfId="1" applyFont="1" applyBorder="1" applyAlignment="1" applyProtection="1">
      <alignment horizontal="left" vertical="center"/>
      <protection hidden="1"/>
    </xf>
    <xf numFmtId="0" fontId="4" fillId="0" borderId="34" xfId="0" applyFont="1" applyBorder="1" applyAlignment="1" applyProtection="1">
      <alignment horizontal="center"/>
      <protection hidden="1"/>
    </xf>
    <xf numFmtId="0" fontId="6" fillId="0" borderId="35" xfId="1" applyFont="1" applyBorder="1" applyAlignment="1" applyProtection="1">
      <alignment horizontal="left" vertical="top"/>
      <protection hidden="1"/>
    </xf>
    <xf numFmtId="0" fontId="9" fillId="0" borderId="36" xfId="1" applyFont="1" applyBorder="1" applyAlignment="1" applyProtection="1">
      <alignment horizontal="left" vertical="top" wrapText="1"/>
      <protection hidden="1"/>
    </xf>
    <xf numFmtId="0" fontId="10" fillId="0" borderId="33" xfId="0" applyFont="1" applyBorder="1" applyAlignment="1" applyProtection="1">
      <alignment vertical="center"/>
      <protection hidden="1"/>
    </xf>
    <xf numFmtId="0" fontId="10" fillId="0" borderId="35" xfId="0" applyFont="1" applyBorder="1" applyAlignment="1" applyProtection="1">
      <alignment vertical="top"/>
      <protection hidden="1"/>
    </xf>
    <xf numFmtId="0" fontId="11" fillId="0" borderId="39" xfId="0" applyFont="1" applyBorder="1" applyAlignment="1" applyProtection="1">
      <alignment vertical="center"/>
      <protection hidden="1"/>
    </xf>
    <xf numFmtId="0" fontId="12" fillId="0" borderId="40" xfId="0" applyFont="1" applyBorder="1" applyAlignment="1" applyProtection="1">
      <alignment horizontal="center"/>
      <protection hidden="1"/>
    </xf>
    <xf numFmtId="165" fontId="4" fillId="0" borderId="41" xfId="0" applyNumberFormat="1" applyFont="1" applyFill="1" applyBorder="1" applyAlignment="1" applyProtection="1">
      <alignment horizontal="center"/>
      <protection hidden="1"/>
    </xf>
    <xf numFmtId="0" fontId="4" fillId="0" borderId="33" xfId="0" applyFont="1" applyBorder="1" applyProtection="1">
      <protection hidden="1"/>
    </xf>
    <xf numFmtId="165" fontId="4" fillId="0" borderId="38" xfId="0" applyNumberFormat="1" applyFont="1" applyFill="1" applyBorder="1" applyAlignment="1" applyProtection="1">
      <alignment horizontal="center"/>
      <protection hidden="1"/>
    </xf>
    <xf numFmtId="165" fontId="4" fillId="0" borderId="30" xfId="0" applyNumberFormat="1" applyFont="1" applyFill="1" applyBorder="1" applyAlignment="1" applyProtection="1">
      <alignment horizontal="center"/>
      <protection hidden="1"/>
    </xf>
    <xf numFmtId="165" fontId="4" fillId="3" borderId="38" xfId="0" applyNumberFormat="1" applyFont="1" applyFill="1" applyBorder="1" applyAlignment="1" applyProtection="1">
      <alignment horizontal="center"/>
      <protection hidden="1"/>
    </xf>
    <xf numFmtId="0" fontId="4" fillId="0" borderId="39" xfId="0" applyFont="1" applyBorder="1" applyProtection="1">
      <protection hidden="1"/>
    </xf>
    <xf numFmtId="165" fontId="4" fillId="3" borderId="42" xfId="0" applyNumberFormat="1" applyFont="1" applyFill="1" applyBorder="1" applyAlignment="1" applyProtection="1">
      <alignment horizontal="center"/>
      <protection hidden="1"/>
    </xf>
    <xf numFmtId="165" fontId="4" fillId="0" borderId="28" xfId="0" applyNumberFormat="1" applyFont="1" applyFill="1" applyBorder="1" applyAlignment="1" applyProtection="1">
      <alignment horizontal="center"/>
      <protection hidden="1"/>
    </xf>
    <xf numFmtId="165" fontId="4" fillId="3" borderId="30" xfId="0" applyNumberFormat="1" applyFont="1" applyFill="1" applyBorder="1" applyAlignment="1" applyProtection="1">
      <alignment horizontal="center"/>
      <protection hidden="1"/>
    </xf>
    <xf numFmtId="165" fontId="4" fillId="0" borderId="43" xfId="0" applyNumberFormat="1" applyFont="1" applyFill="1" applyBorder="1" applyAlignment="1" applyProtection="1">
      <alignment horizontal="center"/>
      <protection hidden="1"/>
    </xf>
    <xf numFmtId="165" fontId="4" fillId="7" borderId="38" xfId="0" applyNumberFormat="1" applyFont="1" applyFill="1" applyBorder="1" applyAlignment="1" applyProtection="1">
      <alignment horizontal="center"/>
      <protection hidden="1"/>
    </xf>
    <xf numFmtId="165" fontId="4" fillId="0" borderId="26" xfId="0" applyNumberFormat="1" applyFont="1" applyFill="1" applyBorder="1" applyAlignment="1" applyProtection="1">
      <alignment horizontal="center"/>
      <protection hidden="1"/>
    </xf>
    <xf numFmtId="165" fontId="4" fillId="3" borderId="26" xfId="0" applyNumberFormat="1" applyFont="1" applyFill="1" applyBorder="1" applyAlignment="1" applyProtection="1">
      <alignment horizontal="center"/>
      <protection hidden="1"/>
    </xf>
    <xf numFmtId="0" fontId="12" fillId="0" borderId="23" xfId="0" applyFont="1" applyFill="1" applyBorder="1" applyAlignment="1" applyProtection="1">
      <alignment horizontal="left" vertical="center"/>
      <protection hidden="1"/>
    </xf>
    <xf numFmtId="0" fontId="4" fillId="0" borderId="35" xfId="0" applyFont="1" applyBorder="1" applyAlignment="1" applyProtection="1">
      <alignment horizontal="left" vertical="center"/>
      <protection hidden="1"/>
    </xf>
    <xf numFmtId="1" fontId="16" fillId="0" borderId="39" xfId="0" applyNumberFormat="1" applyFont="1" applyBorder="1" applyAlignment="1" applyProtection="1">
      <alignment horizontal="center"/>
      <protection hidden="1"/>
    </xf>
    <xf numFmtId="1" fontId="4" fillId="0" borderId="10" xfId="0" applyNumberFormat="1" applyFont="1" applyBorder="1" applyAlignment="1" applyProtection="1">
      <alignment horizontal="left"/>
      <protection hidden="1"/>
    </xf>
    <xf numFmtId="1" fontId="16" fillId="0" borderId="10" xfId="0" applyNumberFormat="1" applyFont="1" applyBorder="1" applyAlignment="1" applyProtection="1">
      <alignment horizontal="center"/>
      <protection hidden="1"/>
    </xf>
    <xf numFmtId="0" fontId="4" fillId="0" borderId="5" xfId="0" applyFont="1" applyBorder="1" applyAlignment="1" applyProtection="1">
      <alignment horizontal="left"/>
      <protection hidden="1"/>
    </xf>
    <xf numFmtId="0" fontId="12" fillId="0" borderId="47" xfId="0" applyFont="1" applyBorder="1" applyProtection="1">
      <protection hidden="1"/>
    </xf>
    <xf numFmtId="0" fontId="4" fillId="0" borderId="48" xfId="0" applyFont="1" applyBorder="1" applyAlignment="1" applyProtection="1">
      <alignment horizontal="right"/>
      <protection hidden="1"/>
    </xf>
    <xf numFmtId="0" fontId="4" fillId="0" borderId="48" xfId="0" applyFont="1" applyBorder="1" applyAlignment="1" applyProtection="1">
      <alignment horizontal="left"/>
      <protection hidden="1"/>
    </xf>
    <xf numFmtId="0" fontId="4" fillId="0" borderId="49" xfId="0" applyFont="1" applyBorder="1" applyProtection="1">
      <protection hidden="1"/>
    </xf>
    <xf numFmtId="0" fontId="4" fillId="0" borderId="45" xfId="0" applyFont="1" applyBorder="1" applyProtection="1">
      <protection hidden="1"/>
    </xf>
    <xf numFmtId="0" fontId="4" fillId="0" borderId="5" xfId="0" applyFont="1" applyBorder="1" applyAlignment="1" applyProtection="1">
      <alignment horizontal="right"/>
      <protection hidden="1"/>
    </xf>
    <xf numFmtId="0" fontId="12" fillId="0" borderId="45" xfId="0" applyFont="1" applyBorder="1" applyProtection="1">
      <protection hidden="1"/>
    </xf>
    <xf numFmtId="0" fontId="4" fillId="0" borderId="15" xfId="0" applyFont="1" applyBorder="1" applyAlignment="1" applyProtection="1">
      <alignment horizontal="left"/>
      <protection hidden="1"/>
    </xf>
    <xf numFmtId="0" fontId="4" fillId="0" borderId="18" xfId="0" applyFont="1" applyBorder="1" applyAlignment="1" applyProtection="1">
      <alignment horizontal="left"/>
      <protection hidden="1"/>
    </xf>
    <xf numFmtId="0" fontId="4" fillId="0" borderId="4" xfId="0" applyFont="1" applyBorder="1" applyAlignment="1" applyProtection="1">
      <alignment horizontal="left"/>
      <protection hidden="1"/>
    </xf>
    <xf numFmtId="0" fontId="4" fillId="0" borderId="50" xfId="0" applyFont="1" applyBorder="1" applyAlignment="1" applyProtection="1">
      <alignment horizontal="left"/>
      <protection hidden="1"/>
    </xf>
    <xf numFmtId="0" fontId="4" fillId="0" borderId="12" xfId="0" applyFont="1" applyBorder="1" applyAlignment="1" applyProtection="1">
      <alignment horizontal="left"/>
      <protection hidden="1"/>
    </xf>
    <xf numFmtId="0" fontId="4" fillId="0" borderId="2" xfId="0" applyFont="1" applyFill="1" applyBorder="1" applyAlignment="1" applyProtection="1">
      <alignment horizontal="center"/>
      <protection hidden="1"/>
    </xf>
    <xf numFmtId="0" fontId="21" fillId="0" borderId="51" xfId="0" applyFont="1" applyBorder="1" applyAlignment="1">
      <alignment horizontal="center"/>
    </xf>
    <xf numFmtId="0" fontId="21" fillId="0" borderId="15" xfId="0" applyFont="1" applyBorder="1" applyAlignment="1">
      <alignment horizontal="center"/>
    </xf>
    <xf numFmtId="0" fontId="21" fillId="0" borderId="41" xfId="1" applyFont="1" applyBorder="1" applyAlignment="1">
      <alignment horizontal="center"/>
    </xf>
    <xf numFmtId="164" fontId="22" fillId="0" borderId="52" xfId="0" applyNumberFormat="1" applyFont="1" applyBorder="1" applyAlignment="1">
      <alignment horizontal="center"/>
    </xf>
    <xf numFmtId="164" fontId="22" fillId="0" borderId="53" xfId="0" applyNumberFormat="1" applyFont="1" applyBorder="1" applyAlignment="1">
      <alignment horizontal="center"/>
    </xf>
    <xf numFmtId="164" fontId="22" fillId="0" borderId="54" xfId="0" applyNumberFormat="1" applyFont="1" applyBorder="1" applyAlignment="1">
      <alignment horizontal="center"/>
    </xf>
    <xf numFmtId="164" fontId="4" fillId="10" borderId="16" xfId="2" applyNumberFormat="1" applyFont="1" applyFill="1" applyBorder="1" applyAlignment="1" applyProtection="1">
      <alignment horizontal="center" vertical="center"/>
      <protection hidden="1"/>
    </xf>
    <xf numFmtId="164" fontId="4" fillId="10" borderId="30" xfId="2" applyNumberFormat="1" applyFont="1" applyFill="1" applyBorder="1" applyAlignment="1" applyProtection="1">
      <alignment horizontal="center" vertical="center"/>
      <protection hidden="1"/>
    </xf>
    <xf numFmtId="0" fontId="23" fillId="9" borderId="2" xfId="0" applyFont="1" applyFill="1" applyBorder="1" applyAlignment="1" applyProtection="1">
      <alignment horizontal="center" vertical="center"/>
      <protection locked="0"/>
    </xf>
    <xf numFmtId="0" fontId="23" fillId="9" borderId="10" xfId="0" applyFont="1" applyFill="1" applyBorder="1" applyAlignment="1" applyProtection="1">
      <alignment horizontal="center" vertical="center"/>
      <protection locked="0"/>
    </xf>
    <xf numFmtId="0" fontId="2" fillId="0" borderId="23" xfId="0" applyFont="1" applyBorder="1" applyAlignment="1" applyProtection="1">
      <alignment horizontal="center"/>
      <protection hidden="1"/>
    </xf>
    <xf numFmtId="0" fontId="2" fillId="0" borderId="21" xfId="0" applyFont="1" applyBorder="1" applyAlignment="1" applyProtection="1">
      <alignment horizontal="center"/>
      <protection hidden="1"/>
    </xf>
    <xf numFmtId="0" fontId="2" fillId="0" borderId="24" xfId="0" applyFont="1" applyBorder="1" applyAlignment="1" applyProtection="1">
      <alignment horizontal="center"/>
      <protection hidden="1"/>
    </xf>
    <xf numFmtId="164" fontId="12" fillId="0" borderId="23" xfId="0" applyNumberFormat="1" applyFont="1" applyBorder="1" applyAlignment="1" applyProtection="1">
      <alignment horizontal="center"/>
      <protection hidden="1"/>
    </xf>
    <xf numFmtId="164" fontId="12" fillId="0" borderId="21" xfId="0" applyNumberFormat="1" applyFont="1" applyBorder="1" applyAlignment="1" applyProtection="1">
      <alignment horizontal="center"/>
      <protection hidden="1"/>
    </xf>
    <xf numFmtId="0" fontId="12" fillId="0" borderId="21" xfId="0" applyFont="1" applyBorder="1" applyAlignment="1" applyProtection="1">
      <alignment horizontal="center"/>
      <protection hidden="1"/>
    </xf>
    <xf numFmtId="0" fontId="12" fillId="0" borderId="24" xfId="0" applyFont="1" applyBorder="1" applyAlignment="1" applyProtection="1">
      <alignment horizontal="center"/>
      <protection hidden="1"/>
    </xf>
    <xf numFmtId="0" fontId="12" fillId="0" borderId="25" xfId="0" applyFont="1" applyBorder="1" applyProtection="1">
      <protection hidden="1"/>
    </xf>
    <xf numFmtId="0" fontId="12" fillId="0" borderId="19" xfId="0" applyFont="1" applyBorder="1" applyProtection="1">
      <protection hidden="1"/>
    </xf>
    <xf numFmtId="0" fontId="5" fillId="0" borderId="7" xfId="1" applyFont="1" applyBorder="1" applyAlignment="1" applyProtection="1">
      <alignment horizontal="center" vertical="center"/>
      <protection hidden="1"/>
    </xf>
    <xf numFmtId="0" fontId="5" fillId="0" borderId="8" xfId="1" applyFont="1" applyBorder="1" applyAlignment="1" applyProtection="1">
      <alignment horizontal="center" vertical="center"/>
      <protection hidden="1"/>
    </xf>
    <xf numFmtId="0" fontId="5" fillId="0" borderId="38" xfId="1" applyFont="1" applyBorder="1" applyAlignment="1" applyProtection="1">
      <alignment horizontal="center" vertical="center"/>
      <protection hidden="1"/>
    </xf>
    <xf numFmtId="0" fontId="12" fillId="0" borderId="31" xfId="0" applyFont="1" applyBorder="1" applyProtection="1">
      <protection hidden="1"/>
    </xf>
    <xf numFmtId="0" fontId="12" fillId="0" borderId="13" xfId="0" applyFont="1" applyBorder="1" applyProtection="1">
      <protection hidden="1"/>
    </xf>
    <xf numFmtId="0" fontId="12" fillId="0" borderId="0" xfId="0" applyFont="1" applyBorder="1" applyProtection="1">
      <protection hidden="1"/>
    </xf>
    <xf numFmtId="0" fontId="12" fillId="0" borderId="14" xfId="0" applyFont="1" applyBorder="1" applyProtection="1">
      <protection hidden="1"/>
    </xf>
    <xf numFmtId="0" fontId="12" fillId="0" borderId="23" xfId="0" applyFont="1" applyBorder="1" applyProtection="1">
      <protection hidden="1"/>
    </xf>
    <xf numFmtId="0" fontId="12" fillId="0" borderId="21" xfId="0" applyFont="1" applyBorder="1" applyProtection="1">
      <protection hidden="1"/>
    </xf>
    <xf numFmtId="0" fontId="12" fillId="0" borderId="22" xfId="0" applyFont="1" applyBorder="1" applyProtection="1">
      <protection hidden="1"/>
    </xf>
    <xf numFmtId="0" fontId="12" fillId="0" borderId="45" xfId="0" applyFont="1" applyBorder="1" applyProtection="1">
      <protection hidden="1"/>
    </xf>
    <xf numFmtId="0" fontId="12" fillId="0" borderId="5" xfId="0" applyFont="1" applyBorder="1" applyProtection="1">
      <protection hidden="1"/>
    </xf>
    <xf numFmtId="0" fontId="12" fillId="0" borderId="44" xfId="0" applyFont="1" applyBorder="1" applyProtection="1">
      <protection hidden="1"/>
    </xf>
    <xf numFmtId="0" fontId="12" fillId="0" borderId="20" xfId="0" applyFont="1" applyBorder="1" applyProtection="1">
      <protection hidden="1"/>
    </xf>
    <xf numFmtId="0" fontId="12" fillId="0" borderId="23" xfId="0" applyFont="1" applyBorder="1" applyAlignment="1" applyProtection="1">
      <protection hidden="1"/>
    </xf>
    <xf numFmtId="0" fontId="12" fillId="0" borderId="21" xfId="0" applyFont="1" applyBorder="1" applyAlignment="1" applyProtection="1">
      <protection hidden="1"/>
    </xf>
    <xf numFmtId="0" fontId="12" fillId="0" borderId="22" xfId="0" applyFont="1" applyBorder="1" applyAlignment="1" applyProtection="1">
      <protection hidden="1"/>
    </xf>
    <xf numFmtId="0" fontId="14" fillId="0" borderId="18" xfId="0" applyFont="1" applyBorder="1" applyAlignment="1" applyProtection="1">
      <alignment horizontal="center"/>
      <protection hidden="1"/>
    </xf>
    <xf numFmtId="0" fontId="12" fillId="0" borderId="12" xfId="0" applyFont="1" applyBorder="1" applyAlignment="1" applyProtection="1">
      <alignment horizontal="left"/>
      <protection hidden="1"/>
    </xf>
    <xf numFmtId="164" fontId="2" fillId="0" borderId="12" xfId="0" applyNumberFormat="1" applyFont="1" applyFill="1" applyBorder="1" applyAlignment="1" applyProtection="1">
      <alignment horizontal="center" vertical="center"/>
      <protection hidden="1"/>
    </xf>
    <xf numFmtId="164" fontId="4" fillId="0" borderId="40" xfId="0" applyNumberFormat="1" applyFont="1" applyFill="1" applyBorder="1" applyAlignment="1" applyProtection="1">
      <alignment vertical="center"/>
      <protection hidden="1"/>
    </xf>
    <xf numFmtId="0" fontId="4" fillId="0" borderId="16" xfId="0" applyFont="1" applyBorder="1" applyAlignment="1" applyProtection="1">
      <alignment vertical="top"/>
      <protection hidden="1"/>
    </xf>
    <xf numFmtId="165" fontId="4" fillId="0" borderId="16" xfId="0" applyNumberFormat="1" applyFont="1" applyFill="1" applyBorder="1" applyAlignment="1" applyProtection="1">
      <alignment horizontal="center" vertical="center"/>
      <protection hidden="1"/>
    </xf>
    <xf numFmtId="0" fontId="4" fillId="0" borderId="30" xfId="0" applyFont="1" applyFill="1" applyBorder="1" applyAlignment="1" applyProtection="1">
      <alignment horizontal="center" vertical="center"/>
      <protection hidden="1"/>
    </xf>
    <xf numFmtId="0" fontId="19" fillId="0" borderId="33" xfId="0" applyFont="1" applyBorder="1" applyAlignment="1" applyProtection="1">
      <alignment shrinkToFit="1"/>
      <protection hidden="1"/>
    </xf>
    <xf numFmtId="0" fontId="19" fillId="0" borderId="0" xfId="0" applyFont="1" applyBorder="1" applyAlignment="1" applyProtection="1">
      <alignment shrinkToFit="1"/>
      <protection hidden="1"/>
    </xf>
    <xf numFmtId="0" fontId="19" fillId="0" borderId="17" xfId="0" applyFont="1" applyBorder="1" applyAlignment="1" applyProtection="1">
      <alignment shrinkToFit="1"/>
      <protection hidden="1"/>
    </xf>
    <xf numFmtId="0" fontId="19" fillId="0" borderId="45" xfId="0" applyFont="1" applyBorder="1" applyAlignment="1" applyProtection="1">
      <alignment shrinkToFit="1"/>
      <protection hidden="1"/>
    </xf>
    <xf numFmtId="0" fontId="19" fillId="0" borderId="5" xfId="0" applyFont="1" applyBorder="1" applyAlignment="1" applyProtection="1">
      <alignment shrinkToFit="1"/>
      <protection hidden="1"/>
    </xf>
    <xf numFmtId="0" fontId="19" fillId="0" borderId="6" xfId="0" applyFont="1" applyBorder="1" applyAlignment="1" applyProtection="1">
      <alignment shrinkToFit="1"/>
      <protection hidden="1"/>
    </xf>
    <xf numFmtId="0" fontId="20" fillId="0" borderId="46" xfId="1" applyFont="1" applyBorder="1" applyAlignment="1" applyProtection="1">
      <alignment horizontal="left"/>
      <protection hidden="1"/>
    </xf>
    <xf numFmtId="0" fontId="20" fillId="0" borderId="0" xfId="1" applyFont="1" applyBorder="1" applyAlignment="1" applyProtection="1">
      <alignment horizontal="left"/>
      <protection hidden="1"/>
    </xf>
    <xf numFmtId="0" fontId="20" fillId="0" borderId="17" xfId="1" applyFont="1" applyBorder="1" applyAlignment="1" applyProtection="1">
      <alignment horizontal="left"/>
      <protection hidden="1"/>
    </xf>
    <xf numFmtId="0" fontId="20" fillId="0" borderId="4" xfId="1" applyFont="1" applyBorder="1" applyAlignment="1" applyProtection="1">
      <alignment horizontal="left"/>
      <protection hidden="1"/>
    </xf>
    <xf numFmtId="0" fontId="20" fillId="0" borderId="5" xfId="1" applyFont="1" applyBorder="1" applyAlignment="1" applyProtection="1">
      <alignment horizontal="left"/>
      <protection hidden="1"/>
    </xf>
    <xf numFmtId="0" fontId="20" fillId="0" borderId="6" xfId="1" applyFont="1" applyBorder="1" applyAlignment="1" applyProtection="1">
      <alignment horizontal="left"/>
      <protection hidden="1"/>
    </xf>
    <xf numFmtId="14" fontId="20" fillId="0" borderId="46" xfId="1" applyNumberFormat="1" applyFont="1" applyBorder="1" applyAlignment="1" applyProtection="1">
      <alignment horizontal="center" wrapText="1"/>
      <protection hidden="1"/>
    </xf>
    <xf numFmtId="14" fontId="20" fillId="0" borderId="34" xfId="1" applyNumberFormat="1" applyFont="1" applyBorder="1" applyAlignment="1" applyProtection="1">
      <alignment horizontal="center" wrapText="1"/>
      <protection hidden="1"/>
    </xf>
    <xf numFmtId="14" fontId="20" fillId="0" borderId="4" xfId="1" applyNumberFormat="1" applyFont="1" applyBorder="1" applyAlignment="1" applyProtection="1">
      <alignment horizontal="center" wrapText="1"/>
      <protection hidden="1"/>
    </xf>
    <xf numFmtId="14" fontId="20" fillId="0" borderId="37" xfId="1" applyNumberFormat="1" applyFont="1" applyBorder="1" applyAlignment="1" applyProtection="1">
      <alignment horizontal="center" wrapText="1"/>
      <protection hidden="1"/>
    </xf>
    <xf numFmtId="0" fontId="14" fillId="0" borderId="18" xfId="0" applyFont="1" applyBorder="1" applyAlignment="1" applyProtection="1">
      <alignment horizontal="center" wrapText="1"/>
      <protection hidden="1"/>
    </xf>
    <xf numFmtId="0" fontId="4" fillId="0" borderId="28" xfId="0" applyFont="1" applyBorder="1" applyAlignment="1" applyProtection="1">
      <alignment wrapText="1"/>
      <protection hidden="1"/>
    </xf>
    <xf numFmtId="0" fontId="2" fillId="0" borderId="31" xfId="0" applyFont="1" applyBorder="1" applyAlignment="1" applyProtection="1">
      <alignment horizontal="left" vertical="top" wrapText="1"/>
      <protection hidden="1"/>
    </xf>
    <xf numFmtId="0" fontId="2" fillId="0" borderId="13" xfId="0" applyFont="1" applyBorder="1" applyAlignment="1" applyProtection="1">
      <alignment horizontal="left" vertical="top" wrapText="1"/>
      <protection hidden="1"/>
    </xf>
    <xf numFmtId="0" fontId="2" fillId="0" borderId="14" xfId="0" applyFont="1" applyBorder="1" applyAlignment="1" applyProtection="1">
      <alignment horizontal="left" vertical="top" wrapText="1"/>
      <protection hidden="1"/>
    </xf>
    <xf numFmtId="0" fontId="2" fillId="0" borderId="33" xfId="0" applyFont="1" applyBorder="1" applyAlignment="1" applyProtection="1">
      <alignment horizontal="left" vertical="top" wrapText="1"/>
      <protection hidden="1"/>
    </xf>
    <xf numFmtId="0" fontId="2" fillId="0" borderId="0" xfId="0" applyFont="1" applyBorder="1" applyAlignment="1" applyProtection="1">
      <alignment horizontal="left" vertical="top" wrapText="1"/>
      <protection hidden="1"/>
    </xf>
    <xf numFmtId="0" fontId="2" fillId="0" borderId="17" xfId="0" applyFont="1" applyBorder="1" applyAlignment="1" applyProtection="1">
      <alignment horizontal="left" vertical="top" wrapText="1"/>
      <protection hidden="1"/>
    </xf>
    <xf numFmtId="0" fontId="2" fillId="0" borderId="45" xfId="0" applyFont="1" applyBorder="1" applyAlignment="1" applyProtection="1">
      <alignment horizontal="left" vertical="top" wrapText="1"/>
      <protection hidden="1"/>
    </xf>
    <xf numFmtId="0" fontId="2" fillId="0" borderId="5" xfId="0" applyFont="1" applyBorder="1" applyAlignment="1" applyProtection="1">
      <alignment horizontal="left" vertical="top" wrapText="1"/>
      <protection hidden="1"/>
    </xf>
    <xf numFmtId="0" fontId="2" fillId="0" borderId="6" xfId="0" applyFont="1" applyBorder="1" applyAlignment="1" applyProtection="1">
      <alignment horizontal="left" vertical="top" wrapText="1"/>
      <protection hidden="1"/>
    </xf>
    <xf numFmtId="0" fontId="18" fillId="0" borderId="33" xfId="0" applyFont="1" applyBorder="1" applyAlignment="1" applyProtection="1">
      <alignment horizontal="left"/>
      <protection locked="0"/>
    </xf>
    <xf numFmtId="0" fontId="18" fillId="0" borderId="0" xfId="0" applyFont="1" applyBorder="1" applyAlignment="1" applyProtection="1">
      <alignment horizontal="left"/>
      <protection locked="0"/>
    </xf>
    <xf numFmtId="0" fontId="18" fillId="0" borderId="17" xfId="0" applyFont="1" applyBorder="1" applyAlignment="1" applyProtection="1">
      <alignment horizontal="left"/>
      <protection locked="0"/>
    </xf>
    <xf numFmtId="0" fontId="18" fillId="0" borderId="45" xfId="0" applyFont="1" applyBorder="1" applyAlignment="1" applyProtection="1">
      <alignment horizontal="left"/>
      <protection locked="0"/>
    </xf>
    <xf numFmtId="0" fontId="18" fillId="0" borderId="5" xfId="0" applyFont="1" applyBorder="1" applyAlignment="1" applyProtection="1">
      <alignment horizontal="left"/>
      <protection locked="0"/>
    </xf>
    <xf numFmtId="0" fontId="18" fillId="0" borderId="6" xfId="0" applyFont="1" applyBorder="1" applyAlignment="1" applyProtection="1">
      <alignment horizontal="left"/>
      <protection locked="0"/>
    </xf>
    <xf numFmtId="0" fontId="10" fillId="0" borderId="45" xfId="0" applyFont="1" applyBorder="1" applyAlignment="1" applyProtection="1">
      <alignment horizontal="center" vertical="center"/>
      <protection hidden="1"/>
    </xf>
    <xf numFmtId="0" fontId="10" fillId="0" borderId="5" xfId="0" applyFont="1" applyBorder="1" applyAlignment="1" applyProtection="1">
      <alignment horizontal="center" vertical="center"/>
      <protection hidden="1"/>
    </xf>
    <xf numFmtId="0" fontId="10" fillId="0" borderId="37" xfId="0" applyFont="1" applyBorder="1" applyAlignment="1" applyProtection="1">
      <alignment horizontal="center" vertical="center"/>
      <protection hidden="1"/>
    </xf>
    <xf numFmtId="0" fontId="4" fillId="0" borderId="7" xfId="0" applyFont="1" applyBorder="1" applyAlignment="1" applyProtection="1">
      <alignment vertical="top"/>
      <protection hidden="1"/>
    </xf>
    <xf numFmtId="0" fontId="4" fillId="0" borderId="9" xfId="0" applyFont="1" applyBorder="1" applyAlignment="1" applyProtection="1">
      <alignment vertical="top"/>
      <protection hidden="1"/>
    </xf>
  </cellXfs>
  <cellStyles count="3">
    <cellStyle name="Currency" xfId="2" builtinId="4"/>
    <cellStyle name="Normal" xfId="0" builtinId="0"/>
    <cellStyle name="Normal 2 3" xfId="1"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editAs="absolute">
    <xdr:from>
      <xdr:col>18</xdr:col>
      <xdr:colOff>733425</xdr:colOff>
      <xdr:row>0</xdr:row>
      <xdr:rowOff>171452</xdr:rowOff>
    </xdr:from>
    <xdr:to>
      <xdr:col>22</xdr:col>
      <xdr:colOff>9525</xdr:colOff>
      <xdr:row>9</xdr:row>
      <xdr:rowOff>142875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8420100" y="171452"/>
          <a:ext cx="2876550" cy="1685923"/>
        </a:xfrm>
        <a:prstGeom prst="rect">
          <a:avLst/>
        </a:prstGeom>
        <a:solidFill>
          <a:srgbClr val="00FFFF"/>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Only </a:t>
          </a:r>
          <a:r>
            <a:rPr lang="en-US" sz="1600" b="1"/>
            <a:t>"X"</a:t>
          </a:r>
          <a:r>
            <a:rPr lang="en-US" sz="1100"/>
            <a:t> the yellow box</a:t>
          </a:r>
          <a:r>
            <a:rPr lang="en-US" sz="1100" baseline="0"/>
            <a:t> if the utility is not included in the monthly rental payment. Once you have </a:t>
          </a:r>
          <a:r>
            <a:rPr lang="en-US" sz="1600" b="1" baseline="0"/>
            <a:t>"X"</a:t>
          </a:r>
          <a:r>
            <a:rPr lang="en-US" sz="1100" baseline="0"/>
            <a:t>ed all of the appropriate utilities, enter the number of bedrooms in the pink box at the bottom of the form and it will calculate the utility allowance for you so that you can enter it inot the Tenant Rent Calculation worksheet.</a:t>
          </a:r>
          <a:endParaRPr lang="en-US" sz="1100"/>
        </a:p>
      </xdr:txBody>
    </xdr:sp>
    <xdr:clientData fPrintsWithSheet="0"/>
  </xdr:twoCellAnchor>
  <xdr:twoCellAnchor editAs="absolute">
    <xdr:from>
      <xdr:col>7</xdr:col>
      <xdr:colOff>19050</xdr:colOff>
      <xdr:row>32</xdr:row>
      <xdr:rowOff>28575</xdr:rowOff>
    </xdr:from>
    <xdr:to>
      <xdr:col>8</xdr:col>
      <xdr:colOff>9525</xdr:colOff>
      <xdr:row>34</xdr:row>
      <xdr:rowOff>9525</xdr:rowOff>
    </xdr:to>
    <xdr:cxnSp macro="">
      <xdr:nvCxnSpPr>
        <xdr:cNvPr id="3" name="Straight Arrow Connector 2">
          <a:extLst>
            <a:ext uri="{FF2B5EF4-FFF2-40B4-BE49-F238E27FC236}">
              <a16:creationId xmlns:a16="http://schemas.microsoft.com/office/drawing/2014/main" id="{00000000-0008-0000-0000-000003000000}"/>
            </a:ext>
          </a:extLst>
        </xdr:cNvPr>
        <xdr:cNvCxnSpPr>
          <a:cxnSpLocks noChangeShapeType="1"/>
        </xdr:cNvCxnSpPr>
      </xdr:nvCxnSpPr>
      <xdr:spPr bwMode="auto">
        <a:xfrm flipH="1">
          <a:off x="2876550" y="6124575"/>
          <a:ext cx="752475" cy="361950"/>
        </a:xfrm>
        <a:prstGeom prst="straightConnector1">
          <a:avLst/>
        </a:prstGeom>
        <a:noFill/>
        <a:ln w="34925" algn="ctr">
          <a:solidFill>
            <a:srgbClr val="FF00FF"/>
          </a:solidFill>
          <a:round/>
          <a:headEnd/>
          <a:tailEnd type="triangle" w="med" len="med"/>
        </a:ln>
        <a:extLst>
          <a:ext uri="{909E8E84-426E-40DD-AFC4-6F175D3DCCD1}">
            <a14:hiddenFill xmlns:a14="http://schemas.microsoft.com/office/drawing/2010/main">
              <a:noFill/>
            </a14:hiddenFill>
          </a:ext>
        </a:extLst>
      </xdr:spPr>
    </xdr:cxn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GRANT%20COMPLIANCE%20TEAM\Housing%20Department\Original%20HOUSING%20Intakes\CoC%20RRH%20Blank%20Packets\Part%201%20and%202%20COC%20RRH%20I%20Client%20Eligibility%202-7-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z%20RAPID%20REHOUSING\CoC%20RRH%20Blank%20Packets\Part%201%20and%202%20COC%20RRH%20Client%20Eligibilit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GRANT%20COMPLIANCE%20TEAM\Housing%20Department\Original%20HOUSING%20Intakes\CoC%20RRH%20Blank%20Packets%207-10-2017\Part%201%20and%202%20COC%20RRH%20Client%20Eligibility%209-8-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Housing Info"/>
      <sheetName val="HEAD OF HOUSEHOLD ENTRY"/>
      <sheetName val="Key"/>
      <sheetName val="Part I Coversheet"/>
      <sheetName val="Surv Stmt of Need for Housing"/>
      <sheetName val="CoC Self-Dec of Housing Status"/>
      <sheetName val="SS Matrix filled out by client"/>
      <sheetName val="Staff Affidavit"/>
      <sheetName val="GROSS Income Calculation"/>
      <sheetName val="NET Income Calculation"/>
      <sheetName val="Cert. of Zero Income"/>
      <sheetName val="Vulnerability Scale"/>
      <sheetName val="Rosenberg UA"/>
      <sheetName val="Houston Metro UA"/>
      <sheetName val="Harris County UA"/>
      <sheetName val="City of Pasadena UA"/>
      <sheetName val="Tenant Rent Calculation"/>
      <sheetName val="Rent Proportions Worksheet"/>
      <sheetName val="PARTICIPANT ENTRY-1 per person"/>
      <sheetName val="NEW CHILD ENTRY"/>
      <sheetName val="CoC RRH Doc Cklist Part Elig"/>
      <sheetName val="Budget sheet "/>
      <sheetName val="CoC RRH Goal Planner"/>
      <sheetName val="I I Wksht"/>
      <sheetName val="Career Development"/>
      <sheetName val="Counselor Referral"/>
      <sheetName val="Part II Coversheet"/>
      <sheetName val="Landlord Form"/>
      <sheetName val="CoC RRH Disclosures"/>
      <sheetName val="Habitabilty Inspection"/>
      <sheetName val="Lead Screening"/>
      <sheetName val="Rent Reasonableness"/>
    </sheetNames>
    <sheetDataSet>
      <sheetData sheetId="0"/>
      <sheetData sheetId="1"/>
      <sheetData sheetId="2">
        <row r="4">
          <cell r="A4" t="str">
            <v>Emergency Shelter</v>
          </cell>
        </row>
        <row r="5">
          <cell r="A5" t="str">
            <v>Permanent Housing</v>
          </cell>
        </row>
        <row r="6">
          <cell r="A6" t="str">
            <v>Rapid Rehousing</v>
          </cell>
        </row>
        <row r="9">
          <cell r="A9" t="str">
            <v>ESG Shelter FB</v>
          </cell>
        </row>
        <row r="10">
          <cell r="A10" t="str">
            <v>ESG Shelter Houston CCC</v>
          </cell>
        </row>
        <row r="11">
          <cell r="A11" t="str">
            <v>HUD CoC RRH</v>
          </cell>
        </row>
        <row r="12">
          <cell r="A12" t="str">
            <v>HUD CoC SHP PH</v>
          </cell>
        </row>
        <row r="13">
          <cell r="A13" t="str">
            <v>HUD CoC SPC</v>
          </cell>
        </row>
        <row r="16">
          <cell r="A16" t="str">
            <v>HUD CoC</v>
          </cell>
        </row>
        <row r="17">
          <cell r="A17" t="str">
            <v>HUD ESG</v>
          </cell>
        </row>
        <row r="20">
          <cell r="A20" t="str">
            <v>Emergency Shelter</v>
          </cell>
        </row>
        <row r="21">
          <cell r="A21" t="str">
            <v>PH- Permanent Supportive Housing</v>
          </cell>
        </row>
        <row r="22">
          <cell r="A22" t="str">
            <v>PH- Rapid Rehousing</v>
          </cell>
        </row>
        <row r="25">
          <cell r="A25" t="str">
            <v>ES-ESG-Fort Bend (Emergecy Shelter)</v>
          </cell>
        </row>
        <row r="26">
          <cell r="A26" t="str">
            <v>ES-ESG-Houston (Emergency Shelter)</v>
          </cell>
        </row>
        <row r="27">
          <cell r="A27" t="str">
            <v>Aftercare Expansion (PH- Rapid Rehousing)</v>
          </cell>
        </row>
        <row r="28">
          <cell r="A28" t="str">
            <v>HCDVCC FY 2016 Rapid Rehousing Collaboration (PH Rapid Rehousing)</v>
          </cell>
        </row>
        <row r="29">
          <cell r="A29" t="str">
            <v>DV Trauma Housing (PH- Permanent Supportive Housing)</v>
          </cell>
        </row>
        <row r="30">
          <cell r="A30" t="str">
            <v>Shelter Plus Care (PH- Permanent Supportive Housing)</v>
          </cell>
        </row>
        <row r="65">
          <cell r="A65" t="str">
            <v>Don't know</v>
          </cell>
        </row>
        <row r="66">
          <cell r="A66" t="str">
            <v>Imminently losing their housing</v>
          </cell>
        </row>
        <row r="67">
          <cell r="A67" t="str">
            <v>Literally homeless</v>
          </cell>
        </row>
        <row r="68">
          <cell r="A68" t="str">
            <v>Missing</v>
          </cell>
        </row>
        <row r="69">
          <cell r="A69" t="str">
            <v>Refused</v>
          </cell>
        </row>
        <row r="70">
          <cell r="A70" t="str">
            <v>Stably housed</v>
          </cell>
        </row>
        <row r="71">
          <cell r="A71" t="str">
            <v>Unstably housed and at-risk of losing their housing</v>
          </cell>
        </row>
        <row r="101">
          <cell r="A101" t="str">
            <v>Client doesn't know</v>
          </cell>
        </row>
        <row r="102">
          <cell r="A102" t="str">
            <v>Client refused</v>
          </cell>
        </row>
        <row r="103">
          <cell r="A103" t="str">
            <v>Hispanic/Latino</v>
          </cell>
        </row>
        <row r="104">
          <cell r="A104" t="str">
            <v>Non-Hispanic/Non-Latino</v>
          </cell>
        </row>
        <row r="107">
          <cell r="A107" t="str">
            <v>Client doesn't know</v>
          </cell>
        </row>
        <row r="108">
          <cell r="A108" t="str">
            <v>Client refused</v>
          </cell>
        </row>
        <row r="109">
          <cell r="A109" t="str">
            <v>Female</v>
          </cell>
        </row>
        <row r="110">
          <cell r="A110" t="str">
            <v>Male</v>
          </cell>
        </row>
        <row r="111">
          <cell r="A111" t="str">
            <v>Trans Female (MTF or Male to Female)</v>
          </cell>
        </row>
        <row r="112">
          <cell r="A112" t="str">
            <v>Trans Male (FTM of Female to Male)</v>
          </cell>
        </row>
        <row r="113">
          <cell r="A113" t="str">
            <v>Gender Non-Conforming (i.e. not exclusively male or female)</v>
          </cell>
        </row>
        <row r="116">
          <cell r="A116" t="str">
            <v>&gt; 1 week but &lt; 1 month</v>
          </cell>
        </row>
        <row r="117">
          <cell r="A117" t="str">
            <v>&gt; 3 months but &lt; 1 year</v>
          </cell>
        </row>
        <row r="118">
          <cell r="A118" t="str">
            <v>1 day or less</v>
          </cell>
        </row>
        <row r="119">
          <cell r="A119" t="str">
            <v>1 to 3 months</v>
          </cell>
        </row>
        <row r="120">
          <cell r="A120" t="str">
            <v>1 year or longer</v>
          </cell>
        </row>
        <row r="121">
          <cell r="A121" t="str">
            <v>2 days to 1 week</v>
          </cell>
        </row>
        <row r="122">
          <cell r="A122" t="str">
            <v>Client doesn't know</v>
          </cell>
        </row>
        <row r="123">
          <cell r="A123" t="str">
            <v>Client refused</v>
          </cell>
        </row>
        <row r="126">
          <cell r="A126" t="str">
            <v>Client doesn't know</v>
          </cell>
        </row>
        <row r="127">
          <cell r="A127" t="str">
            <v>Client refused</v>
          </cell>
        </row>
        <row r="128">
          <cell r="A128" t="str">
            <v>No</v>
          </cell>
        </row>
        <row r="129">
          <cell r="A129" t="str">
            <v>Yes</v>
          </cell>
        </row>
        <row r="140">
          <cell r="A140">
            <v>1</v>
          </cell>
        </row>
        <row r="141">
          <cell r="A141">
            <v>2</v>
          </cell>
        </row>
        <row r="142">
          <cell r="A142">
            <v>3</v>
          </cell>
        </row>
        <row r="143">
          <cell r="A143">
            <v>4</v>
          </cell>
        </row>
        <row r="144">
          <cell r="A144">
            <v>5</v>
          </cell>
        </row>
        <row r="145">
          <cell r="A145">
            <v>6</v>
          </cell>
        </row>
        <row r="146">
          <cell r="A146">
            <v>7</v>
          </cell>
        </row>
        <row r="147">
          <cell r="A147">
            <v>8</v>
          </cell>
        </row>
        <row r="148">
          <cell r="A148">
            <v>9</v>
          </cell>
        </row>
        <row r="149">
          <cell r="A149">
            <v>10</v>
          </cell>
        </row>
        <row r="150">
          <cell r="A150">
            <v>11</v>
          </cell>
        </row>
        <row r="151">
          <cell r="A151">
            <v>12</v>
          </cell>
        </row>
        <row r="152">
          <cell r="A152" t="str">
            <v>longer than 12</v>
          </cell>
        </row>
        <row r="153">
          <cell r="A153" t="str">
            <v>Client doesn't know</v>
          </cell>
        </row>
        <row r="154">
          <cell r="A154" t="str">
            <v>Client refused</v>
          </cell>
        </row>
        <row r="157">
          <cell r="A157">
            <v>1</v>
          </cell>
        </row>
        <row r="158">
          <cell r="A158" t="str">
            <v>2 to 12</v>
          </cell>
        </row>
        <row r="159">
          <cell r="A159" t="str">
            <v>more than 12 months</v>
          </cell>
        </row>
        <row r="160">
          <cell r="A160" t="str">
            <v>Client doesn't know</v>
          </cell>
        </row>
        <row r="161">
          <cell r="A161" t="str">
            <v>Client refused</v>
          </cell>
        </row>
        <row r="170">
          <cell r="A170" t="str">
            <v>No</v>
          </cell>
        </row>
        <row r="171">
          <cell r="A171" t="str">
            <v>Yes</v>
          </cell>
        </row>
        <row r="174">
          <cell r="A174" t="str">
            <v>At risk of homelessness</v>
          </cell>
        </row>
        <row r="175">
          <cell r="A175" t="str">
            <v>Category 1 - Homelessness</v>
          </cell>
        </row>
        <row r="176">
          <cell r="A176" t="str">
            <v>Category 2 - At imminent risk of losing housing</v>
          </cell>
        </row>
        <row r="177">
          <cell r="A177" t="str">
            <v>Category 3 - Homeless only under other federal statutes</v>
          </cell>
        </row>
        <row r="178">
          <cell r="A178" t="str">
            <v>Category 4- Fleeing domestic violence</v>
          </cell>
        </row>
        <row r="179">
          <cell r="A179" t="str">
            <v>Client doesn't know</v>
          </cell>
        </row>
        <row r="180">
          <cell r="A180" t="str">
            <v>Client refused</v>
          </cell>
        </row>
        <row r="181">
          <cell r="A181" t="str">
            <v>Stably housed</v>
          </cell>
        </row>
        <row r="192">
          <cell r="A192" t="str">
            <v>1 year ago or more</v>
          </cell>
        </row>
        <row r="193">
          <cell r="A193" t="str">
            <v>3 to 6 months ago</v>
          </cell>
        </row>
        <row r="194">
          <cell r="A194" t="str">
            <v>6 months to 1 year ago</v>
          </cell>
        </row>
        <row r="195">
          <cell r="A195" t="str">
            <v>Client doesn't know</v>
          </cell>
        </row>
        <row r="196">
          <cell r="A196" t="str">
            <v>Client refused</v>
          </cell>
        </row>
        <row r="197">
          <cell r="A197" t="str">
            <v>Within the past 3 months</v>
          </cell>
        </row>
        <row r="208">
          <cell r="A208" t="str">
            <v>Alimony or other spousal support</v>
          </cell>
        </row>
        <row r="209">
          <cell r="A209" t="str">
            <v>Child support</v>
          </cell>
        </row>
        <row r="210">
          <cell r="A210" t="str">
            <v>Earned Income (ie., employment income)</v>
          </cell>
        </row>
        <row r="211">
          <cell r="A211" t="str">
            <v>General Assistance</v>
          </cell>
        </row>
        <row r="212">
          <cell r="A212" t="str">
            <v>Other</v>
          </cell>
        </row>
        <row r="213">
          <cell r="A213" t="str">
            <v>Pension or Retirement from a former job</v>
          </cell>
        </row>
        <row r="214">
          <cell r="A214" t="str">
            <v>Private Disability Insurance</v>
          </cell>
        </row>
        <row r="215">
          <cell r="A215" t="str">
            <v>Retirement Income from Social Security</v>
          </cell>
        </row>
        <row r="216">
          <cell r="A216" t="str">
            <v>Social Security Disability Income (SSDI)</v>
          </cell>
        </row>
        <row r="217">
          <cell r="A217" t="str">
            <v>Supplemental Security Income (SSI)</v>
          </cell>
        </row>
        <row r="218">
          <cell r="A218" t="str">
            <v xml:space="preserve">TANF </v>
          </cell>
        </row>
        <row r="219">
          <cell r="A219" t="str">
            <v>Unemployment Insurance</v>
          </cell>
        </row>
        <row r="220">
          <cell r="A220" t="str">
            <v>VA Non-Service-Connected Disability Pension</v>
          </cell>
        </row>
        <row r="221">
          <cell r="A221" t="str">
            <v>VA Service-Connected Disability Compensation</v>
          </cell>
        </row>
        <row r="222">
          <cell r="A222" t="str">
            <v>Worker's Compensation</v>
          </cell>
        </row>
        <row r="225">
          <cell r="A225" t="str">
            <v>Medicaid</v>
          </cell>
        </row>
        <row r="226">
          <cell r="A226" t="str">
            <v>Medicare</v>
          </cell>
        </row>
        <row r="227">
          <cell r="A227" t="str">
            <v>CHIP</v>
          </cell>
        </row>
        <row r="228">
          <cell r="A228" t="str">
            <v>VA Medical Services</v>
          </cell>
        </row>
        <row r="229">
          <cell r="A229" t="str">
            <v>Employer provided health insurance</v>
          </cell>
        </row>
        <row r="230">
          <cell r="A230" t="str">
            <v>Health insurance obtained through COBRA</v>
          </cell>
        </row>
        <row r="231">
          <cell r="A231" t="str">
            <v>Private Pay Health Insurance</v>
          </cell>
        </row>
        <row r="232">
          <cell r="A232" t="str">
            <v>State Adults Health Insurance</v>
          </cell>
        </row>
        <row r="235">
          <cell r="A235" t="str">
            <v>Other source- list source</v>
          </cell>
        </row>
        <row r="236">
          <cell r="A236" t="str">
            <v xml:space="preserve">Other TANF-Funded Services </v>
          </cell>
        </row>
        <row r="237">
          <cell r="A237" t="str">
            <v>SNAP</v>
          </cell>
        </row>
        <row r="238">
          <cell r="A238" t="str">
            <v xml:space="preserve">TANF Child Care Services </v>
          </cell>
        </row>
        <row r="239">
          <cell r="A239" t="str">
            <v>TANF transportation services</v>
          </cell>
        </row>
        <row r="240">
          <cell r="A240" t="str">
            <v>WIC</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Housing Info"/>
      <sheetName val="HEAD OF HOUSEHOLD ENTRY"/>
      <sheetName val="Key"/>
      <sheetName val="Part I Coversheet"/>
      <sheetName val="SS Matrix filled out by client"/>
      <sheetName val="Surv Stmt of Need for Housing"/>
      <sheetName val="GROSS Income Calculation"/>
      <sheetName val="NET Income Calculation"/>
      <sheetName val="Rosenberg apt. "/>
      <sheetName val="Houston apt."/>
      <sheetName val="City of Pasadena"/>
      <sheetName val="Tenant Rent Calculation"/>
      <sheetName val="Rent Proportions Worksheet"/>
      <sheetName val="Staff Affidavit"/>
      <sheetName val="Vulnerability Scale"/>
      <sheetName val="PARTICIPANT ENTRY-1 per person"/>
      <sheetName val="NEW CHILD ENTRY"/>
      <sheetName val="CoC Self-Dec of Housing Status"/>
      <sheetName val="CoC RRH Participant Eligibility"/>
      <sheetName val="Budget sheet "/>
      <sheetName val="CoC RRH Goal Planner"/>
      <sheetName val="I I Wksht"/>
      <sheetName val="Career Development"/>
      <sheetName val="Counselor Referral"/>
      <sheetName val="Part II Coversheet"/>
      <sheetName val="Landlord Form"/>
      <sheetName val="Occupancy Agreement"/>
      <sheetName val="Unit Inspection"/>
      <sheetName val="Lead Screening"/>
      <sheetName val="Rent Reasonableness"/>
    </sheetNames>
    <sheetDataSet>
      <sheetData sheetId="0"/>
      <sheetData sheetId="1"/>
      <sheetData sheetId="2">
        <row r="9">
          <cell r="A9" t="str">
            <v>Client doesn't know</v>
          </cell>
        </row>
        <row r="10">
          <cell r="A10" t="str">
            <v>Client refused</v>
          </cell>
        </row>
        <row r="11">
          <cell r="A11" t="str">
            <v>Emergency shelter, including hotel or motel paid for with emergency shelter voucher</v>
          </cell>
        </row>
        <row r="12">
          <cell r="A12" t="str">
            <v>Foster care home or foster care group home</v>
          </cell>
        </row>
        <row r="13">
          <cell r="A13" t="str">
            <v>Hospital or other residential non-psychiatric medical facility</v>
          </cell>
        </row>
        <row r="14">
          <cell r="A14" t="str">
            <v>Hotel or motel paid for without emergency shelter voucher</v>
          </cell>
        </row>
        <row r="15">
          <cell r="A15" t="str">
            <v>Jail, prison, juvenile detention facility</v>
          </cell>
        </row>
        <row r="16">
          <cell r="A16" t="str">
            <v>Long-term care facility or nursing home</v>
          </cell>
        </row>
        <row r="17">
          <cell r="A17" t="str">
            <v>Other- please list below</v>
          </cell>
        </row>
        <row r="18">
          <cell r="A18" t="str">
            <v>Owned by client, no ongoing housing subsidy</v>
          </cell>
        </row>
        <row r="19">
          <cell r="A19" t="str">
            <v>Owned by client, with ongoing housing subsidy</v>
          </cell>
        </row>
        <row r="20">
          <cell r="A20" t="str">
            <v xml:space="preserve">Permanent housing for formerly homeless persons </v>
          </cell>
        </row>
        <row r="21">
          <cell r="A21" t="str">
            <v>Place not meant for human habitation</v>
          </cell>
        </row>
        <row r="22">
          <cell r="A22" t="str">
            <v>Psychiatric hospital or other psychiatric facility</v>
          </cell>
        </row>
        <row r="23">
          <cell r="A23" t="str">
            <v>Rental by client with other ongoing housing subsidy</v>
          </cell>
        </row>
        <row r="24">
          <cell r="A24" t="str">
            <v>Rental by client, no ongoing housing subsidy</v>
          </cell>
        </row>
        <row r="25">
          <cell r="A25" t="str">
            <v>Rental by client, with GPD TIP subsidy</v>
          </cell>
        </row>
        <row r="26">
          <cell r="A26" t="str">
            <v>Rental by client, with VASH subsidy</v>
          </cell>
        </row>
        <row r="27">
          <cell r="A27" t="str">
            <v>Residential project or halfway house with no homeless criteria</v>
          </cell>
        </row>
        <row r="28">
          <cell r="A28" t="str">
            <v>Safe Haven</v>
          </cell>
        </row>
        <row r="29">
          <cell r="A29" t="str">
            <v>Staying or living in a family member's room, apartment, or house</v>
          </cell>
        </row>
        <row r="30">
          <cell r="A30" t="str">
            <v>Staying or living in a friend's room, apartment, or house</v>
          </cell>
        </row>
        <row r="31">
          <cell r="A31" t="str">
            <v>Substance abuse treatment facility or detox center</v>
          </cell>
        </row>
        <row r="32">
          <cell r="A32" t="str">
            <v>Transitional housing for homeless (including homeless youth)</v>
          </cell>
        </row>
        <row r="35">
          <cell r="A35" t="str">
            <v>Don't know</v>
          </cell>
        </row>
        <row r="36">
          <cell r="A36" t="str">
            <v>Imminently losing their housing</v>
          </cell>
        </row>
        <row r="37">
          <cell r="A37" t="str">
            <v>Literally homeless</v>
          </cell>
        </row>
        <row r="38">
          <cell r="A38" t="str">
            <v>Missing</v>
          </cell>
        </row>
        <row r="39">
          <cell r="A39" t="str">
            <v>Refused</v>
          </cell>
        </row>
        <row r="40">
          <cell r="A40" t="str">
            <v>Stably housed</v>
          </cell>
        </row>
        <row r="41">
          <cell r="A41" t="str">
            <v>Unstably housed and at-risk of losing their housing</v>
          </cell>
        </row>
        <row r="62">
          <cell r="A62" t="str">
            <v>Am. Indian or Alaska Native</v>
          </cell>
        </row>
        <row r="63">
          <cell r="A63" t="str">
            <v>Asian</v>
          </cell>
        </row>
        <row r="64">
          <cell r="A64" t="str">
            <v>Black or African American</v>
          </cell>
        </row>
        <row r="65">
          <cell r="A65" t="str">
            <v>Client doesn't know</v>
          </cell>
        </row>
        <row r="66">
          <cell r="A66" t="str">
            <v>Client refused</v>
          </cell>
        </row>
        <row r="67">
          <cell r="A67" t="str">
            <v>Native Hawaiian or Other Pacific Isalander</v>
          </cell>
        </row>
        <row r="68">
          <cell r="A68" t="str">
            <v>White</v>
          </cell>
        </row>
        <row r="71">
          <cell r="A71" t="str">
            <v>Client doesn't know</v>
          </cell>
        </row>
        <row r="72">
          <cell r="A72" t="str">
            <v>Client refused</v>
          </cell>
        </row>
        <row r="73">
          <cell r="A73" t="str">
            <v>Hispanic/Latino</v>
          </cell>
        </row>
        <row r="74">
          <cell r="A74" t="str">
            <v>Non-Hispanic/Non-Latino</v>
          </cell>
        </row>
        <row r="77">
          <cell r="A77" t="str">
            <v>Client doesn't know</v>
          </cell>
        </row>
        <row r="78">
          <cell r="A78" t="str">
            <v>Client refused</v>
          </cell>
        </row>
        <row r="79">
          <cell r="A79" t="str">
            <v>Female</v>
          </cell>
        </row>
        <row r="80">
          <cell r="A80" t="str">
            <v>Male</v>
          </cell>
        </row>
        <row r="81">
          <cell r="A81" t="str">
            <v>Other- please list</v>
          </cell>
        </row>
        <row r="82">
          <cell r="A82" t="str">
            <v>Transgender female to male</v>
          </cell>
        </row>
        <row r="83">
          <cell r="A83" t="str">
            <v>Transgender male to female</v>
          </cell>
        </row>
        <row r="86">
          <cell r="A86" t="str">
            <v>&gt; 1 week but &lt; 1 month</v>
          </cell>
        </row>
        <row r="87">
          <cell r="A87" t="str">
            <v>&gt; 3 months but &lt; 1 year</v>
          </cell>
        </row>
        <row r="88">
          <cell r="A88" t="str">
            <v>1 day or less</v>
          </cell>
        </row>
        <row r="89">
          <cell r="A89" t="str">
            <v>1 to 3 months</v>
          </cell>
        </row>
        <row r="90">
          <cell r="A90" t="str">
            <v>1 year or longer</v>
          </cell>
        </row>
        <row r="91">
          <cell r="A91" t="str">
            <v>2 days to 1 week</v>
          </cell>
        </row>
        <row r="92">
          <cell r="A92" t="str">
            <v>Client doesn't know</v>
          </cell>
        </row>
        <row r="93">
          <cell r="A93" t="str">
            <v>Client refused</v>
          </cell>
        </row>
        <row r="96">
          <cell r="A96" t="str">
            <v>Client doesn't know</v>
          </cell>
        </row>
        <row r="97">
          <cell r="A97" t="str">
            <v>Client refused</v>
          </cell>
        </row>
        <row r="98">
          <cell r="A98" t="str">
            <v>No</v>
          </cell>
        </row>
        <row r="99">
          <cell r="A99" t="str">
            <v>Yes</v>
          </cell>
        </row>
        <row r="102">
          <cell r="A102" t="str">
            <v>0 (not homeless-Prevention only)</v>
          </cell>
        </row>
        <row r="103">
          <cell r="A103" t="str">
            <v>1 (homeless only this time)</v>
          </cell>
        </row>
        <row r="104">
          <cell r="A104">
            <v>2</v>
          </cell>
        </row>
        <row r="105">
          <cell r="A105">
            <v>3</v>
          </cell>
        </row>
        <row r="106">
          <cell r="A106" t="str">
            <v>4 or more</v>
          </cell>
        </row>
        <row r="107">
          <cell r="A107" t="str">
            <v>Client doesn't know</v>
          </cell>
        </row>
        <row r="108">
          <cell r="A108" t="str">
            <v>Client refused</v>
          </cell>
        </row>
        <row r="111">
          <cell r="A111" t="str">
            <v>Client doesn't know</v>
          </cell>
        </row>
        <row r="112">
          <cell r="A112" t="str">
            <v>Client refused</v>
          </cell>
        </row>
        <row r="113">
          <cell r="A113" t="str">
            <v>If 0-12 months, specify #:</v>
          </cell>
        </row>
        <row r="114">
          <cell r="A114" t="str">
            <v>More than 12 months</v>
          </cell>
        </row>
        <row r="117">
          <cell r="A117" t="str">
            <v>No</v>
          </cell>
        </row>
        <row r="118">
          <cell r="A118" t="str">
            <v>Yes</v>
          </cell>
        </row>
        <row r="121">
          <cell r="A121" t="str">
            <v>At risk of homelessness</v>
          </cell>
        </row>
        <row r="122">
          <cell r="A122" t="str">
            <v>Category 1 - Homelessness</v>
          </cell>
        </row>
        <row r="123">
          <cell r="A123" t="str">
            <v>Category 2 - At imminent risk of losing housing</v>
          </cell>
        </row>
        <row r="124">
          <cell r="A124" t="str">
            <v>Category 3 - Homeless only under other federal statutes</v>
          </cell>
        </row>
        <row r="125">
          <cell r="A125" t="str">
            <v>Category 4- Fleeing domestic violence</v>
          </cell>
        </row>
        <row r="126">
          <cell r="A126" t="str">
            <v>Client doesn't know</v>
          </cell>
        </row>
        <row r="127">
          <cell r="A127" t="str">
            <v>Client refused</v>
          </cell>
        </row>
        <row r="128">
          <cell r="A128" t="str">
            <v>Stably housed</v>
          </cell>
        </row>
        <row r="131">
          <cell r="A131" t="str">
            <v>Head of household's child</v>
          </cell>
        </row>
        <row r="132">
          <cell r="A132" t="str">
            <v xml:space="preserve">Head of household's other relation member </v>
          </cell>
        </row>
        <row r="133">
          <cell r="A133" t="str">
            <v>Head of household's spouse or partner</v>
          </cell>
        </row>
        <row r="134">
          <cell r="A134" t="str">
            <v>Other: non-relation member</v>
          </cell>
        </row>
        <row r="135">
          <cell r="A135" t="str">
            <v>Self (head of household)</v>
          </cell>
        </row>
        <row r="139">
          <cell r="A139" t="str">
            <v>1 year ago or more</v>
          </cell>
        </row>
        <row r="140">
          <cell r="A140" t="str">
            <v>3 to 6 months ago</v>
          </cell>
        </row>
        <row r="141">
          <cell r="A141" t="str">
            <v>6 months to 1 year ago</v>
          </cell>
        </row>
        <row r="142">
          <cell r="A142" t="str">
            <v>Client doesn't know</v>
          </cell>
        </row>
        <row r="143">
          <cell r="A143" t="str">
            <v>Client refused</v>
          </cell>
        </row>
        <row r="144">
          <cell r="A144" t="str">
            <v>Within the past 3 months</v>
          </cell>
        </row>
        <row r="147">
          <cell r="A147" t="str">
            <v>Alcohol abuse</v>
          </cell>
        </row>
        <row r="148">
          <cell r="A148" t="str">
            <v>Drug abuse</v>
          </cell>
        </row>
        <row r="149">
          <cell r="A149" t="str">
            <v>Both alcohol and drug abuse</v>
          </cell>
        </row>
        <row r="150">
          <cell r="A150" t="str">
            <v>Client doesn't know</v>
          </cell>
        </row>
        <row r="151">
          <cell r="A151" t="str">
            <v>Client refused</v>
          </cell>
        </row>
        <row r="152">
          <cell r="A152" t="str">
            <v>No</v>
          </cell>
        </row>
        <row r="155">
          <cell r="A155" t="str">
            <v>Alimony or other spousal support</v>
          </cell>
        </row>
        <row r="156">
          <cell r="A156" t="str">
            <v>Child support</v>
          </cell>
        </row>
        <row r="157">
          <cell r="A157" t="str">
            <v>Earned Income (ie., employment income)</v>
          </cell>
        </row>
        <row r="158">
          <cell r="A158" t="str">
            <v>General Assistance</v>
          </cell>
        </row>
        <row r="159">
          <cell r="A159" t="str">
            <v>Other</v>
          </cell>
        </row>
        <row r="160">
          <cell r="A160" t="str">
            <v>Pension or Retirement from a former job</v>
          </cell>
        </row>
        <row r="161">
          <cell r="A161" t="str">
            <v>Private Disability Insurance</v>
          </cell>
        </row>
        <row r="162">
          <cell r="A162" t="str">
            <v>Retirement Income from Social Security</v>
          </cell>
        </row>
        <row r="163">
          <cell r="A163" t="str">
            <v>Social Security Disability Income (SSDI)</v>
          </cell>
        </row>
        <row r="164">
          <cell r="A164" t="str">
            <v>Supplemental Security Income (SSI)</v>
          </cell>
        </row>
        <row r="165">
          <cell r="A165" t="str">
            <v>TANF or Equivalent</v>
          </cell>
        </row>
        <row r="166">
          <cell r="A166" t="str">
            <v>Unemployment Insurance</v>
          </cell>
        </row>
        <row r="167">
          <cell r="A167" t="str">
            <v>VA Non-Service-Connected Disability Pension</v>
          </cell>
        </row>
        <row r="168">
          <cell r="A168" t="str">
            <v>VA Service-Connected Disability Compensation</v>
          </cell>
        </row>
        <row r="169">
          <cell r="A169" t="str">
            <v>Veteran's Pension</v>
          </cell>
        </row>
        <row r="170">
          <cell r="A170" t="str">
            <v>Worker's Compensation</v>
          </cell>
        </row>
        <row r="173">
          <cell r="A173" t="str">
            <v>Medicaid</v>
          </cell>
        </row>
        <row r="174">
          <cell r="A174" t="str">
            <v>Medicare</v>
          </cell>
        </row>
        <row r="175">
          <cell r="A175" t="str">
            <v>CHIP</v>
          </cell>
        </row>
        <row r="176">
          <cell r="A176" t="str">
            <v>VA Medical Services</v>
          </cell>
        </row>
        <row r="177">
          <cell r="A177" t="str">
            <v>Employer provided health insurance</v>
          </cell>
        </row>
        <row r="178">
          <cell r="A178" t="str">
            <v>Health insurance obtained through COBRA</v>
          </cell>
        </row>
        <row r="179">
          <cell r="A179" t="str">
            <v>Private Pay Health Insurance</v>
          </cell>
        </row>
        <row r="180">
          <cell r="A180" t="str">
            <v>State Adults Health Insurance</v>
          </cell>
        </row>
        <row r="183">
          <cell r="A183" t="str">
            <v>Other source- list source</v>
          </cell>
        </row>
        <row r="184">
          <cell r="A184" t="str">
            <v xml:space="preserve">Other TANF-Funded Services </v>
          </cell>
        </row>
        <row r="185">
          <cell r="A185" t="str">
            <v>Section 8</v>
          </cell>
        </row>
        <row r="186">
          <cell r="A186" t="str">
            <v>SNAP- list amount</v>
          </cell>
        </row>
        <row r="187">
          <cell r="A187" t="str">
            <v xml:space="preserve">TANF Child Care Services </v>
          </cell>
        </row>
        <row r="188">
          <cell r="A188" t="str">
            <v>TANF transportation services</v>
          </cell>
        </row>
        <row r="189">
          <cell r="A189" t="str">
            <v>Temporary rental assistance- list source</v>
          </cell>
        </row>
        <row r="190">
          <cell r="A190" t="str">
            <v>WIC</v>
          </cell>
        </row>
        <row r="193">
          <cell r="A193" t="str">
            <v>Client doesn't know</v>
          </cell>
        </row>
        <row r="194">
          <cell r="A194" t="str">
            <v>Client refused</v>
          </cell>
        </row>
        <row r="195">
          <cell r="A195" t="str">
            <v>Emergency shelter, including hotel or motel paid for with emergency shelter voucher</v>
          </cell>
        </row>
        <row r="196">
          <cell r="A196" t="str">
            <v>Foster care home or foster care group home</v>
          </cell>
        </row>
        <row r="197">
          <cell r="A197" t="str">
            <v>Hospital or other residential non-psychiatric medical facility</v>
          </cell>
        </row>
        <row r="198">
          <cell r="A198" t="str">
            <v>Hotel or motel paid for without emergency shelter voucher</v>
          </cell>
        </row>
        <row r="199">
          <cell r="A199" t="str">
            <v>Interim housing</v>
          </cell>
        </row>
        <row r="200">
          <cell r="A200" t="str">
            <v>Jail, prison, juvenile detention facility</v>
          </cell>
        </row>
        <row r="201">
          <cell r="A201" t="str">
            <v>Long-term care facility or nursing home</v>
          </cell>
        </row>
        <row r="202">
          <cell r="A202" t="str">
            <v>Missing</v>
          </cell>
        </row>
        <row r="203">
          <cell r="A203" t="str">
            <v>Other- please list below</v>
          </cell>
        </row>
        <row r="204">
          <cell r="A204" t="str">
            <v>Owned by client, no ongoing housing subsidy</v>
          </cell>
        </row>
        <row r="205">
          <cell r="A205" t="str">
            <v>Owned by client, with ongoing housing subsidy</v>
          </cell>
        </row>
        <row r="206">
          <cell r="A206" t="str">
            <v xml:space="preserve">Permanent housing for formerly homeless persons </v>
          </cell>
        </row>
        <row r="207">
          <cell r="A207" t="str">
            <v>Place not meant for human habitation</v>
          </cell>
        </row>
        <row r="208">
          <cell r="A208" t="str">
            <v>Psychiatric hospital or other psychiatric facility</v>
          </cell>
        </row>
        <row r="209">
          <cell r="A209" t="str">
            <v>Rental by client with other ongoing housing subsidy</v>
          </cell>
        </row>
        <row r="210">
          <cell r="A210" t="str">
            <v>Rental by client, no ongoing housing subsidy</v>
          </cell>
        </row>
        <row r="211">
          <cell r="A211" t="str">
            <v>Rental by client, with GPD TIP subsidy</v>
          </cell>
        </row>
        <row r="212">
          <cell r="A212" t="str">
            <v>Rental by client, with VASH subsidy</v>
          </cell>
        </row>
        <row r="213">
          <cell r="A213" t="str">
            <v>Residential project or halfway house with no homeless criteria</v>
          </cell>
        </row>
        <row r="214">
          <cell r="A214" t="str">
            <v>Safe Haven</v>
          </cell>
        </row>
        <row r="215">
          <cell r="A215" t="str">
            <v>Staying or living in a family member's room, apartment, or house</v>
          </cell>
        </row>
        <row r="216">
          <cell r="A216" t="str">
            <v>Staying or living in a friend's room, apartment, or house</v>
          </cell>
        </row>
        <row r="217">
          <cell r="A217" t="str">
            <v>Substance abuse treatment facility or detox center</v>
          </cell>
        </row>
        <row r="218">
          <cell r="A218" t="str">
            <v>Transitional housing for homeless (including homeless youth)</v>
          </cell>
        </row>
        <row r="221">
          <cell r="A221" t="str">
            <v>Confirmed by prior evaluation or clinical records</v>
          </cell>
        </row>
        <row r="222">
          <cell r="A222" t="str">
            <v>Confirmed through assessment and clinical evaluation</v>
          </cell>
        </row>
        <row r="223">
          <cell r="A223" t="str">
            <v>Missing</v>
          </cell>
        </row>
        <row r="224">
          <cell r="A224" t="str">
            <v>Unconfirmed presumptive or self report</v>
          </cell>
        </row>
        <row r="227">
          <cell r="A227" t="str">
            <v>Client doesn't know</v>
          </cell>
        </row>
        <row r="228">
          <cell r="A228" t="str">
            <v>Client refused</v>
          </cell>
        </row>
        <row r="229">
          <cell r="A229" t="str">
            <v>Confirmed by prior evaluation or clinical records</v>
          </cell>
        </row>
        <row r="230">
          <cell r="A230" t="str">
            <v>Confirmed through assessment and clinical evaluation</v>
          </cell>
        </row>
        <row r="231">
          <cell r="A231" t="str">
            <v>Missing</v>
          </cell>
        </row>
        <row r="232">
          <cell r="A232" t="str">
            <v>Unconfirmed presumptive or self report</v>
          </cell>
        </row>
        <row r="235">
          <cell r="A235" t="str">
            <v>Confirmed by prior evaluation or clinical records</v>
          </cell>
        </row>
        <row r="236">
          <cell r="A236" t="str">
            <v>Confirmed through assessment and clinical evaluation</v>
          </cell>
        </row>
        <row r="237">
          <cell r="A237" t="str">
            <v>Missing</v>
          </cell>
        </row>
        <row r="238">
          <cell r="A238" t="str">
            <v>Unconfirmed presumptive or self report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Housing Info"/>
      <sheetName val="HEAD OF HOUSEHOLD ENTRY"/>
      <sheetName val="Key"/>
      <sheetName val="Part I Coversheet"/>
      <sheetName val="SS Matrix filled out by client"/>
      <sheetName val="Surv Stmt of Need for Housing"/>
      <sheetName val="GROSS Income Calculation"/>
      <sheetName val="NET Income Calculation"/>
      <sheetName val="Rosenberg apt. "/>
      <sheetName val="Houston apt."/>
      <sheetName val="City of Pasadena"/>
      <sheetName val="Tenant Rent Calculation"/>
      <sheetName val="Rent Proportions Worksheet"/>
      <sheetName val="Staff Affidavit"/>
      <sheetName val="Vulnerability Scale"/>
      <sheetName val="PARTICIPANT ENTRY-1 per person"/>
      <sheetName val="NEW CHILD ENTRY"/>
      <sheetName val="CoC Self-Dec of Housing Status"/>
      <sheetName val="CoC RRH Participant Eligibility"/>
      <sheetName val="Budget sheet "/>
      <sheetName val="CoC RRH Goal Planner"/>
      <sheetName val="I I Wksht"/>
      <sheetName val="Career Development"/>
      <sheetName val="Counselor Referral"/>
      <sheetName val="Part II Coversheet"/>
      <sheetName val="Landlord Form"/>
      <sheetName val="Occupancy Agreement"/>
      <sheetName val="Unit Inspection"/>
      <sheetName val="Lead Screening"/>
      <sheetName val="Rent Reasonableness"/>
    </sheetNames>
    <sheetDataSet>
      <sheetData sheetId="0"/>
      <sheetData sheetId="1"/>
      <sheetData sheetId="2">
        <row r="9">
          <cell r="A9" t="str">
            <v>Client doesn't know</v>
          </cell>
        </row>
        <row r="10">
          <cell r="A10" t="str">
            <v>Client refused</v>
          </cell>
        </row>
        <row r="11">
          <cell r="A11" t="str">
            <v>Emergency shelter, including hotel or motel paid for with emergency shelter voucher</v>
          </cell>
        </row>
        <row r="12">
          <cell r="A12" t="str">
            <v>Foster care home or foster care group home</v>
          </cell>
        </row>
        <row r="13">
          <cell r="A13" t="str">
            <v>Hospital or other residential non-psychiatric medical facility</v>
          </cell>
        </row>
        <row r="14">
          <cell r="A14" t="str">
            <v>Hotel or motel paid for without emergency shelter voucher</v>
          </cell>
        </row>
        <row r="15">
          <cell r="A15" t="str">
            <v>Jail, prison, juvenile detention facility</v>
          </cell>
        </row>
        <row r="16">
          <cell r="A16" t="str">
            <v>Long-term care facility or nursing home</v>
          </cell>
        </row>
        <row r="17">
          <cell r="A17" t="str">
            <v>Other- please list below</v>
          </cell>
        </row>
        <row r="18">
          <cell r="A18" t="str">
            <v>Owned by client, no ongoing housing subsidy</v>
          </cell>
        </row>
        <row r="19">
          <cell r="A19" t="str">
            <v>Owned by client, with ongoing housing subsidy</v>
          </cell>
        </row>
        <row r="20">
          <cell r="A20" t="str">
            <v xml:space="preserve">Permanent housing for formerly homeless persons </v>
          </cell>
        </row>
        <row r="21">
          <cell r="A21" t="str">
            <v>Place not meant for human habitation</v>
          </cell>
        </row>
        <row r="22">
          <cell r="A22" t="str">
            <v>Psychiatric hospital or other psychiatric facility</v>
          </cell>
        </row>
        <row r="23">
          <cell r="A23" t="str">
            <v>Rental by client with other ongoing housing subsidy</v>
          </cell>
        </row>
        <row r="24">
          <cell r="A24" t="str">
            <v>Rental by client, no ongoing housing subsidy</v>
          </cell>
        </row>
        <row r="25">
          <cell r="A25" t="str">
            <v>Rental by client, with GPD TIP subsidy</v>
          </cell>
        </row>
        <row r="26">
          <cell r="A26" t="str">
            <v>Rental by client, with VASH subsidy</v>
          </cell>
        </row>
        <row r="27">
          <cell r="A27" t="str">
            <v>Residential project or halfway house with no homeless criteria</v>
          </cell>
        </row>
        <row r="28">
          <cell r="A28" t="str">
            <v>Safe Haven</v>
          </cell>
        </row>
        <row r="29">
          <cell r="A29" t="str">
            <v>Staying or living in a family member's room, apartment, or house</v>
          </cell>
        </row>
        <row r="30">
          <cell r="A30" t="str">
            <v>Staying or living in a friend's room, apartment, or house</v>
          </cell>
        </row>
        <row r="31">
          <cell r="A31" t="str">
            <v>Substance abuse treatment facility or detox center</v>
          </cell>
        </row>
        <row r="32">
          <cell r="A32" t="str">
            <v>Transitional housing for homeless (including homeless youth)</v>
          </cell>
        </row>
        <row r="62">
          <cell r="A62" t="str">
            <v>Am. Indian or Alaska Native</v>
          </cell>
        </row>
        <row r="63">
          <cell r="A63" t="str">
            <v>Asian</v>
          </cell>
        </row>
        <row r="64">
          <cell r="A64" t="str">
            <v>Black or African American</v>
          </cell>
        </row>
        <row r="65">
          <cell r="A65" t="str">
            <v>Client doesn't know</v>
          </cell>
        </row>
        <row r="66">
          <cell r="A66" t="str">
            <v>Client refused</v>
          </cell>
        </row>
        <row r="67">
          <cell r="A67" t="str">
            <v>Native Hawaiian or Other Pacific Isalander</v>
          </cell>
        </row>
        <row r="68">
          <cell r="A68" t="str">
            <v>White</v>
          </cell>
        </row>
        <row r="102">
          <cell r="A102" t="str">
            <v>0 (not homeless-Prevention only)</v>
          </cell>
        </row>
        <row r="103">
          <cell r="A103" t="str">
            <v>1 (homeless only this time)</v>
          </cell>
        </row>
        <row r="104">
          <cell r="A104">
            <v>2</v>
          </cell>
        </row>
        <row r="105">
          <cell r="A105">
            <v>3</v>
          </cell>
        </row>
        <row r="106">
          <cell r="A106" t="str">
            <v>4 or more</v>
          </cell>
        </row>
        <row r="107">
          <cell r="A107" t="str">
            <v>Client doesn't know</v>
          </cell>
        </row>
        <row r="108">
          <cell r="A108" t="str">
            <v>Client refused</v>
          </cell>
        </row>
        <row r="131">
          <cell r="A131" t="str">
            <v>Head of household's child</v>
          </cell>
        </row>
        <row r="132">
          <cell r="A132" t="str">
            <v xml:space="preserve">Head of household's other relation member </v>
          </cell>
        </row>
        <row r="133">
          <cell r="A133" t="str">
            <v>Head of household's spouse or partner</v>
          </cell>
        </row>
        <row r="134">
          <cell r="A134" t="str">
            <v>Other: non-relation member</v>
          </cell>
        </row>
        <row r="135">
          <cell r="A135" t="str">
            <v>Self (head of household)</v>
          </cell>
        </row>
        <row r="147">
          <cell r="A147" t="str">
            <v>Alcohol abuse</v>
          </cell>
        </row>
        <row r="148">
          <cell r="A148" t="str">
            <v>Drug abuse</v>
          </cell>
        </row>
        <row r="149">
          <cell r="A149" t="str">
            <v>Both alcohol and drug abuse</v>
          </cell>
        </row>
        <row r="150">
          <cell r="A150" t="str">
            <v>Client doesn't know</v>
          </cell>
        </row>
        <row r="151">
          <cell r="A151" t="str">
            <v>Client refused</v>
          </cell>
        </row>
        <row r="152">
          <cell r="A152" t="str">
            <v>No</v>
          </cell>
        </row>
        <row r="193">
          <cell r="A193" t="str">
            <v>Client doesn't know</v>
          </cell>
        </row>
        <row r="194">
          <cell r="A194" t="str">
            <v>Client refused</v>
          </cell>
        </row>
        <row r="195">
          <cell r="A195" t="str">
            <v>Emergency shelter, including hotel or motel paid for with emergency shelter voucher</v>
          </cell>
        </row>
        <row r="196">
          <cell r="A196" t="str">
            <v>Foster care home or foster care group home</v>
          </cell>
        </row>
        <row r="197">
          <cell r="A197" t="str">
            <v>Hospital or other residential non-psychiatric medical facility</v>
          </cell>
        </row>
        <row r="198">
          <cell r="A198" t="str">
            <v>Hotel or motel paid for without emergency shelter voucher</v>
          </cell>
        </row>
        <row r="199">
          <cell r="A199" t="str">
            <v>Interim housing</v>
          </cell>
        </row>
        <row r="200">
          <cell r="A200" t="str">
            <v>Jail, prison, juvenile detention facility</v>
          </cell>
        </row>
        <row r="201">
          <cell r="A201" t="str">
            <v>Long-term care facility or nursing home</v>
          </cell>
        </row>
        <row r="202">
          <cell r="A202" t="str">
            <v>Missing</v>
          </cell>
        </row>
        <row r="203">
          <cell r="A203" t="str">
            <v>Other- please list below</v>
          </cell>
        </row>
        <row r="204">
          <cell r="A204" t="str">
            <v>Owned by client, no ongoing housing subsidy</v>
          </cell>
        </row>
        <row r="205">
          <cell r="A205" t="str">
            <v>Owned by client, with ongoing housing subsidy</v>
          </cell>
        </row>
        <row r="206">
          <cell r="A206" t="str">
            <v xml:space="preserve">Permanent housing for formerly homeless persons </v>
          </cell>
        </row>
        <row r="207">
          <cell r="A207" t="str">
            <v>Place not meant for human habitation</v>
          </cell>
        </row>
        <row r="208">
          <cell r="A208" t="str">
            <v>Psychiatric hospital or other psychiatric facility</v>
          </cell>
        </row>
        <row r="209">
          <cell r="A209" t="str">
            <v>Rental by client with other ongoing housing subsidy</v>
          </cell>
        </row>
        <row r="210">
          <cell r="A210" t="str">
            <v>Rental by client, no ongoing housing subsidy</v>
          </cell>
        </row>
        <row r="211">
          <cell r="A211" t="str">
            <v>Rental by client, with GPD TIP subsidy</v>
          </cell>
        </row>
        <row r="212">
          <cell r="A212" t="str">
            <v>Rental by client, with VASH subsidy</v>
          </cell>
        </row>
        <row r="213">
          <cell r="A213" t="str">
            <v>Residential project or halfway house with no homeless criteria</v>
          </cell>
        </row>
        <row r="214">
          <cell r="A214" t="str">
            <v>Safe Haven</v>
          </cell>
        </row>
        <row r="215">
          <cell r="A215" t="str">
            <v>Staying or living in a family member's room, apartment, or house</v>
          </cell>
        </row>
        <row r="216">
          <cell r="A216" t="str">
            <v>Staying or living in a friend's room, apartment, or house</v>
          </cell>
        </row>
        <row r="217">
          <cell r="A217" t="str">
            <v>Substance abuse treatment facility or detox center</v>
          </cell>
        </row>
        <row r="218">
          <cell r="A218" t="str">
            <v>Transitional housing for homeless (including homeless youth)</v>
          </cell>
        </row>
        <row r="235">
          <cell r="A235" t="str">
            <v>Confirmed by prior evaluation or clinical records</v>
          </cell>
        </row>
        <row r="236">
          <cell r="A236" t="str">
            <v>Confirmed through assessment and clinical evaluation</v>
          </cell>
        </row>
        <row r="237">
          <cell r="A237" t="str">
            <v>Missing</v>
          </cell>
        </row>
        <row r="238">
          <cell r="A238" t="str">
            <v>Unconfirmed presumptive or self report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B1:AH51"/>
  <sheetViews>
    <sheetView tabSelected="1" topLeftCell="A16" zoomScaleNormal="100" workbookViewId="0">
      <selection activeCell="U20" sqref="U20"/>
    </sheetView>
  </sheetViews>
  <sheetFormatPr defaultRowHeight="15" customHeight="1" x14ac:dyDescent="0.2"/>
  <cols>
    <col min="1" max="1" width="9.140625" style="23"/>
    <col min="2" max="2" width="8.7109375" style="23" customWidth="1"/>
    <col min="3" max="7" width="5" style="23" customWidth="1"/>
    <col min="8" max="8" width="11.42578125" style="23" customWidth="1"/>
    <col min="9" max="14" width="9.7109375" style="45" customWidth="1"/>
    <col min="15" max="15" width="9.7109375" style="76" hidden="1" customWidth="1"/>
    <col min="16" max="16" width="2.7109375" style="1" customWidth="1"/>
    <col min="17" max="17" width="9.140625" style="2" hidden="1" customWidth="1"/>
    <col min="18" max="18" width="9.140625" style="23" hidden="1" customWidth="1"/>
    <col min="19" max="19" width="17" style="23" bestFit="1" customWidth="1"/>
    <col min="20" max="20" width="17" style="23" customWidth="1"/>
    <col min="21" max="22" width="10" style="23" bestFit="1" customWidth="1"/>
    <col min="23" max="261" width="9.140625" style="23"/>
    <col min="262" max="262" width="8.7109375" style="23" customWidth="1"/>
    <col min="263" max="265" width="5" style="23" customWidth="1"/>
    <col min="266" max="266" width="11.42578125" style="23" customWidth="1"/>
    <col min="267" max="272" width="9.7109375" style="23" customWidth="1"/>
    <col min="273" max="273" width="2.7109375" style="23" customWidth="1"/>
    <col min="274" max="275" width="9.140625" style="23" customWidth="1"/>
    <col min="276" max="517" width="9.140625" style="23"/>
    <col min="518" max="518" width="8.7109375" style="23" customWidth="1"/>
    <col min="519" max="521" width="5" style="23" customWidth="1"/>
    <col min="522" max="522" width="11.42578125" style="23" customWidth="1"/>
    <col min="523" max="528" width="9.7109375" style="23" customWidth="1"/>
    <col min="529" max="529" width="2.7109375" style="23" customWidth="1"/>
    <col min="530" max="531" width="9.140625" style="23" customWidth="1"/>
    <col min="532" max="773" width="9.140625" style="23"/>
    <col min="774" max="774" width="8.7109375" style="23" customWidth="1"/>
    <col min="775" max="777" width="5" style="23" customWidth="1"/>
    <col min="778" max="778" width="11.42578125" style="23" customWidth="1"/>
    <col min="779" max="784" width="9.7109375" style="23" customWidth="1"/>
    <col min="785" max="785" width="2.7109375" style="23" customWidth="1"/>
    <col min="786" max="787" width="9.140625" style="23" customWidth="1"/>
    <col min="788" max="1029" width="9.140625" style="23"/>
    <col min="1030" max="1030" width="8.7109375" style="23" customWidth="1"/>
    <col min="1031" max="1033" width="5" style="23" customWidth="1"/>
    <col min="1034" max="1034" width="11.42578125" style="23" customWidth="1"/>
    <col min="1035" max="1040" width="9.7109375" style="23" customWidth="1"/>
    <col min="1041" max="1041" width="2.7109375" style="23" customWidth="1"/>
    <col min="1042" max="1043" width="9.140625" style="23" customWidth="1"/>
    <col min="1044" max="1285" width="9.140625" style="23"/>
    <col min="1286" max="1286" width="8.7109375" style="23" customWidth="1"/>
    <col min="1287" max="1289" width="5" style="23" customWidth="1"/>
    <col min="1290" max="1290" width="11.42578125" style="23" customWidth="1"/>
    <col min="1291" max="1296" width="9.7109375" style="23" customWidth="1"/>
    <col min="1297" max="1297" width="2.7109375" style="23" customWidth="1"/>
    <col min="1298" max="1299" width="9.140625" style="23" customWidth="1"/>
    <col min="1300" max="1541" width="9.140625" style="23"/>
    <col min="1542" max="1542" width="8.7109375" style="23" customWidth="1"/>
    <col min="1543" max="1545" width="5" style="23" customWidth="1"/>
    <col min="1546" max="1546" width="11.42578125" style="23" customWidth="1"/>
    <col min="1547" max="1552" width="9.7109375" style="23" customWidth="1"/>
    <col min="1553" max="1553" width="2.7109375" style="23" customWidth="1"/>
    <col min="1554" max="1555" width="9.140625" style="23" customWidth="1"/>
    <col min="1556" max="1797" width="9.140625" style="23"/>
    <col min="1798" max="1798" width="8.7109375" style="23" customWidth="1"/>
    <col min="1799" max="1801" width="5" style="23" customWidth="1"/>
    <col min="1802" max="1802" width="11.42578125" style="23" customWidth="1"/>
    <col min="1803" max="1808" width="9.7109375" style="23" customWidth="1"/>
    <col min="1809" max="1809" width="2.7109375" style="23" customWidth="1"/>
    <col min="1810" max="1811" width="9.140625" style="23" customWidth="1"/>
    <col min="1812" max="2053" width="9.140625" style="23"/>
    <col min="2054" max="2054" width="8.7109375" style="23" customWidth="1"/>
    <col min="2055" max="2057" width="5" style="23" customWidth="1"/>
    <col min="2058" max="2058" width="11.42578125" style="23" customWidth="1"/>
    <col min="2059" max="2064" width="9.7109375" style="23" customWidth="1"/>
    <col min="2065" max="2065" width="2.7109375" style="23" customWidth="1"/>
    <col min="2066" max="2067" width="9.140625" style="23" customWidth="1"/>
    <col min="2068" max="2309" width="9.140625" style="23"/>
    <col min="2310" max="2310" width="8.7109375" style="23" customWidth="1"/>
    <col min="2311" max="2313" width="5" style="23" customWidth="1"/>
    <col min="2314" max="2314" width="11.42578125" style="23" customWidth="1"/>
    <col min="2315" max="2320" width="9.7109375" style="23" customWidth="1"/>
    <col min="2321" max="2321" width="2.7109375" style="23" customWidth="1"/>
    <col min="2322" max="2323" width="9.140625" style="23" customWidth="1"/>
    <col min="2324" max="2565" width="9.140625" style="23"/>
    <col min="2566" max="2566" width="8.7109375" style="23" customWidth="1"/>
    <col min="2567" max="2569" width="5" style="23" customWidth="1"/>
    <col min="2570" max="2570" width="11.42578125" style="23" customWidth="1"/>
    <col min="2571" max="2576" width="9.7109375" style="23" customWidth="1"/>
    <col min="2577" max="2577" width="2.7109375" style="23" customWidth="1"/>
    <col min="2578" max="2579" width="9.140625" style="23" customWidth="1"/>
    <col min="2580" max="2821" width="9.140625" style="23"/>
    <col min="2822" max="2822" width="8.7109375" style="23" customWidth="1"/>
    <col min="2823" max="2825" width="5" style="23" customWidth="1"/>
    <col min="2826" max="2826" width="11.42578125" style="23" customWidth="1"/>
    <col min="2827" max="2832" width="9.7109375" style="23" customWidth="1"/>
    <col min="2833" max="2833" width="2.7109375" style="23" customWidth="1"/>
    <col min="2834" max="2835" width="9.140625" style="23" customWidth="1"/>
    <col min="2836" max="3077" width="9.140625" style="23"/>
    <col min="3078" max="3078" width="8.7109375" style="23" customWidth="1"/>
    <col min="3079" max="3081" width="5" style="23" customWidth="1"/>
    <col min="3082" max="3082" width="11.42578125" style="23" customWidth="1"/>
    <col min="3083" max="3088" width="9.7109375" style="23" customWidth="1"/>
    <col min="3089" max="3089" width="2.7109375" style="23" customWidth="1"/>
    <col min="3090" max="3091" width="9.140625" style="23" customWidth="1"/>
    <col min="3092" max="3333" width="9.140625" style="23"/>
    <col min="3334" max="3334" width="8.7109375" style="23" customWidth="1"/>
    <col min="3335" max="3337" width="5" style="23" customWidth="1"/>
    <col min="3338" max="3338" width="11.42578125" style="23" customWidth="1"/>
    <col min="3339" max="3344" width="9.7109375" style="23" customWidth="1"/>
    <col min="3345" max="3345" width="2.7109375" style="23" customWidth="1"/>
    <col min="3346" max="3347" width="9.140625" style="23" customWidth="1"/>
    <col min="3348" max="3589" width="9.140625" style="23"/>
    <col min="3590" max="3590" width="8.7109375" style="23" customWidth="1"/>
    <col min="3591" max="3593" width="5" style="23" customWidth="1"/>
    <col min="3594" max="3594" width="11.42578125" style="23" customWidth="1"/>
    <col min="3595" max="3600" width="9.7109375" style="23" customWidth="1"/>
    <col min="3601" max="3601" width="2.7109375" style="23" customWidth="1"/>
    <col min="3602" max="3603" width="9.140625" style="23" customWidth="1"/>
    <col min="3604" max="3845" width="9.140625" style="23"/>
    <col min="3846" max="3846" width="8.7109375" style="23" customWidth="1"/>
    <col min="3847" max="3849" width="5" style="23" customWidth="1"/>
    <col min="3850" max="3850" width="11.42578125" style="23" customWidth="1"/>
    <col min="3851" max="3856" width="9.7109375" style="23" customWidth="1"/>
    <col min="3857" max="3857" width="2.7109375" style="23" customWidth="1"/>
    <col min="3858" max="3859" width="9.140625" style="23" customWidth="1"/>
    <col min="3860" max="4101" width="9.140625" style="23"/>
    <col min="4102" max="4102" width="8.7109375" style="23" customWidth="1"/>
    <col min="4103" max="4105" width="5" style="23" customWidth="1"/>
    <col min="4106" max="4106" width="11.42578125" style="23" customWidth="1"/>
    <col min="4107" max="4112" width="9.7109375" style="23" customWidth="1"/>
    <col min="4113" max="4113" width="2.7109375" style="23" customWidth="1"/>
    <col min="4114" max="4115" width="9.140625" style="23" customWidth="1"/>
    <col min="4116" max="4357" width="9.140625" style="23"/>
    <col min="4358" max="4358" width="8.7109375" style="23" customWidth="1"/>
    <col min="4359" max="4361" width="5" style="23" customWidth="1"/>
    <col min="4362" max="4362" width="11.42578125" style="23" customWidth="1"/>
    <col min="4363" max="4368" width="9.7109375" style="23" customWidth="1"/>
    <col min="4369" max="4369" width="2.7109375" style="23" customWidth="1"/>
    <col min="4370" max="4371" width="9.140625" style="23" customWidth="1"/>
    <col min="4372" max="4613" width="9.140625" style="23"/>
    <col min="4614" max="4614" width="8.7109375" style="23" customWidth="1"/>
    <col min="4615" max="4617" width="5" style="23" customWidth="1"/>
    <col min="4618" max="4618" width="11.42578125" style="23" customWidth="1"/>
    <col min="4619" max="4624" width="9.7109375" style="23" customWidth="1"/>
    <col min="4625" max="4625" width="2.7109375" style="23" customWidth="1"/>
    <col min="4626" max="4627" width="9.140625" style="23" customWidth="1"/>
    <col min="4628" max="4869" width="9.140625" style="23"/>
    <col min="4870" max="4870" width="8.7109375" style="23" customWidth="1"/>
    <col min="4871" max="4873" width="5" style="23" customWidth="1"/>
    <col min="4874" max="4874" width="11.42578125" style="23" customWidth="1"/>
    <col min="4875" max="4880" width="9.7109375" style="23" customWidth="1"/>
    <col min="4881" max="4881" width="2.7109375" style="23" customWidth="1"/>
    <col min="4882" max="4883" width="9.140625" style="23" customWidth="1"/>
    <col min="4884" max="5125" width="9.140625" style="23"/>
    <col min="5126" max="5126" width="8.7109375" style="23" customWidth="1"/>
    <col min="5127" max="5129" width="5" style="23" customWidth="1"/>
    <col min="5130" max="5130" width="11.42578125" style="23" customWidth="1"/>
    <col min="5131" max="5136" width="9.7109375" style="23" customWidth="1"/>
    <col min="5137" max="5137" width="2.7109375" style="23" customWidth="1"/>
    <col min="5138" max="5139" width="9.140625" style="23" customWidth="1"/>
    <col min="5140" max="5381" width="9.140625" style="23"/>
    <col min="5382" max="5382" width="8.7109375" style="23" customWidth="1"/>
    <col min="5383" max="5385" width="5" style="23" customWidth="1"/>
    <col min="5386" max="5386" width="11.42578125" style="23" customWidth="1"/>
    <col min="5387" max="5392" width="9.7109375" style="23" customWidth="1"/>
    <col min="5393" max="5393" width="2.7109375" style="23" customWidth="1"/>
    <col min="5394" max="5395" width="9.140625" style="23" customWidth="1"/>
    <col min="5396" max="5637" width="9.140625" style="23"/>
    <col min="5638" max="5638" width="8.7109375" style="23" customWidth="1"/>
    <col min="5639" max="5641" width="5" style="23" customWidth="1"/>
    <col min="5642" max="5642" width="11.42578125" style="23" customWidth="1"/>
    <col min="5643" max="5648" width="9.7109375" style="23" customWidth="1"/>
    <col min="5649" max="5649" width="2.7109375" style="23" customWidth="1"/>
    <col min="5650" max="5651" width="9.140625" style="23" customWidth="1"/>
    <col min="5652" max="5893" width="9.140625" style="23"/>
    <col min="5894" max="5894" width="8.7109375" style="23" customWidth="1"/>
    <col min="5895" max="5897" width="5" style="23" customWidth="1"/>
    <col min="5898" max="5898" width="11.42578125" style="23" customWidth="1"/>
    <col min="5899" max="5904" width="9.7109375" style="23" customWidth="1"/>
    <col min="5905" max="5905" width="2.7109375" style="23" customWidth="1"/>
    <col min="5906" max="5907" width="9.140625" style="23" customWidth="1"/>
    <col min="5908" max="6149" width="9.140625" style="23"/>
    <col min="6150" max="6150" width="8.7109375" style="23" customWidth="1"/>
    <col min="6151" max="6153" width="5" style="23" customWidth="1"/>
    <col min="6154" max="6154" width="11.42578125" style="23" customWidth="1"/>
    <col min="6155" max="6160" width="9.7109375" style="23" customWidth="1"/>
    <col min="6161" max="6161" width="2.7109375" style="23" customWidth="1"/>
    <col min="6162" max="6163" width="9.140625" style="23" customWidth="1"/>
    <col min="6164" max="6405" width="9.140625" style="23"/>
    <col min="6406" max="6406" width="8.7109375" style="23" customWidth="1"/>
    <col min="6407" max="6409" width="5" style="23" customWidth="1"/>
    <col min="6410" max="6410" width="11.42578125" style="23" customWidth="1"/>
    <col min="6411" max="6416" width="9.7109375" style="23" customWidth="1"/>
    <col min="6417" max="6417" width="2.7109375" style="23" customWidth="1"/>
    <col min="6418" max="6419" width="9.140625" style="23" customWidth="1"/>
    <col min="6420" max="6661" width="9.140625" style="23"/>
    <col min="6662" max="6662" width="8.7109375" style="23" customWidth="1"/>
    <col min="6663" max="6665" width="5" style="23" customWidth="1"/>
    <col min="6666" max="6666" width="11.42578125" style="23" customWidth="1"/>
    <col min="6667" max="6672" width="9.7109375" style="23" customWidth="1"/>
    <col min="6673" max="6673" width="2.7109375" style="23" customWidth="1"/>
    <col min="6674" max="6675" width="9.140625" style="23" customWidth="1"/>
    <col min="6676" max="6917" width="9.140625" style="23"/>
    <col min="6918" max="6918" width="8.7109375" style="23" customWidth="1"/>
    <col min="6919" max="6921" width="5" style="23" customWidth="1"/>
    <col min="6922" max="6922" width="11.42578125" style="23" customWidth="1"/>
    <col min="6923" max="6928" width="9.7109375" style="23" customWidth="1"/>
    <col min="6929" max="6929" width="2.7109375" style="23" customWidth="1"/>
    <col min="6930" max="6931" width="9.140625" style="23" customWidth="1"/>
    <col min="6932" max="7173" width="9.140625" style="23"/>
    <col min="7174" max="7174" width="8.7109375" style="23" customWidth="1"/>
    <col min="7175" max="7177" width="5" style="23" customWidth="1"/>
    <col min="7178" max="7178" width="11.42578125" style="23" customWidth="1"/>
    <col min="7179" max="7184" width="9.7109375" style="23" customWidth="1"/>
    <col min="7185" max="7185" width="2.7109375" style="23" customWidth="1"/>
    <col min="7186" max="7187" width="9.140625" style="23" customWidth="1"/>
    <col min="7188" max="7429" width="9.140625" style="23"/>
    <col min="7430" max="7430" width="8.7109375" style="23" customWidth="1"/>
    <col min="7431" max="7433" width="5" style="23" customWidth="1"/>
    <col min="7434" max="7434" width="11.42578125" style="23" customWidth="1"/>
    <col min="7435" max="7440" width="9.7109375" style="23" customWidth="1"/>
    <col min="7441" max="7441" width="2.7109375" style="23" customWidth="1"/>
    <col min="7442" max="7443" width="9.140625" style="23" customWidth="1"/>
    <col min="7444" max="7685" width="9.140625" style="23"/>
    <col min="7686" max="7686" width="8.7109375" style="23" customWidth="1"/>
    <col min="7687" max="7689" width="5" style="23" customWidth="1"/>
    <col min="7690" max="7690" width="11.42578125" style="23" customWidth="1"/>
    <col min="7691" max="7696" width="9.7109375" style="23" customWidth="1"/>
    <col min="7697" max="7697" width="2.7109375" style="23" customWidth="1"/>
    <col min="7698" max="7699" width="9.140625" style="23" customWidth="1"/>
    <col min="7700" max="7941" width="9.140625" style="23"/>
    <col min="7942" max="7942" width="8.7109375" style="23" customWidth="1"/>
    <col min="7943" max="7945" width="5" style="23" customWidth="1"/>
    <col min="7946" max="7946" width="11.42578125" style="23" customWidth="1"/>
    <col min="7947" max="7952" width="9.7109375" style="23" customWidth="1"/>
    <col min="7953" max="7953" width="2.7109375" style="23" customWidth="1"/>
    <col min="7954" max="7955" width="9.140625" style="23" customWidth="1"/>
    <col min="7956" max="8197" width="9.140625" style="23"/>
    <col min="8198" max="8198" width="8.7109375" style="23" customWidth="1"/>
    <col min="8199" max="8201" width="5" style="23" customWidth="1"/>
    <col min="8202" max="8202" width="11.42578125" style="23" customWidth="1"/>
    <col min="8203" max="8208" width="9.7109375" style="23" customWidth="1"/>
    <col min="8209" max="8209" width="2.7109375" style="23" customWidth="1"/>
    <col min="8210" max="8211" width="9.140625" style="23" customWidth="1"/>
    <col min="8212" max="8453" width="9.140625" style="23"/>
    <col min="8454" max="8454" width="8.7109375" style="23" customWidth="1"/>
    <col min="8455" max="8457" width="5" style="23" customWidth="1"/>
    <col min="8458" max="8458" width="11.42578125" style="23" customWidth="1"/>
    <col min="8459" max="8464" width="9.7109375" style="23" customWidth="1"/>
    <col min="8465" max="8465" width="2.7109375" style="23" customWidth="1"/>
    <col min="8466" max="8467" width="9.140625" style="23" customWidth="1"/>
    <col min="8468" max="8709" width="9.140625" style="23"/>
    <col min="8710" max="8710" width="8.7109375" style="23" customWidth="1"/>
    <col min="8711" max="8713" width="5" style="23" customWidth="1"/>
    <col min="8714" max="8714" width="11.42578125" style="23" customWidth="1"/>
    <col min="8715" max="8720" width="9.7109375" style="23" customWidth="1"/>
    <col min="8721" max="8721" width="2.7109375" style="23" customWidth="1"/>
    <col min="8722" max="8723" width="9.140625" style="23" customWidth="1"/>
    <col min="8724" max="8965" width="9.140625" style="23"/>
    <col min="8966" max="8966" width="8.7109375" style="23" customWidth="1"/>
    <col min="8967" max="8969" width="5" style="23" customWidth="1"/>
    <col min="8970" max="8970" width="11.42578125" style="23" customWidth="1"/>
    <col min="8971" max="8976" width="9.7109375" style="23" customWidth="1"/>
    <col min="8977" max="8977" width="2.7109375" style="23" customWidth="1"/>
    <col min="8978" max="8979" width="9.140625" style="23" customWidth="1"/>
    <col min="8980" max="9221" width="9.140625" style="23"/>
    <col min="9222" max="9222" width="8.7109375" style="23" customWidth="1"/>
    <col min="9223" max="9225" width="5" style="23" customWidth="1"/>
    <col min="9226" max="9226" width="11.42578125" style="23" customWidth="1"/>
    <col min="9227" max="9232" width="9.7109375" style="23" customWidth="1"/>
    <col min="9233" max="9233" width="2.7109375" style="23" customWidth="1"/>
    <col min="9234" max="9235" width="9.140625" style="23" customWidth="1"/>
    <col min="9236" max="9477" width="9.140625" style="23"/>
    <col min="9478" max="9478" width="8.7109375" style="23" customWidth="1"/>
    <col min="9479" max="9481" width="5" style="23" customWidth="1"/>
    <col min="9482" max="9482" width="11.42578125" style="23" customWidth="1"/>
    <col min="9483" max="9488" width="9.7109375" style="23" customWidth="1"/>
    <col min="9489" max="9489" width="2.7109375" style="23" customWidth="1"/>
    <col min="9490" max="9491" width="9.140625" style="23" customWidth="1"/>
    <col min="9492" max="9733" width="9.140625" style="23"/>
    <col min="9734" max="9734" width="8.7109375" style="23" customWidth="1"/>
    <col min="9735" max="9737" width="5" style="23" customWidth="1"/>
    <col min="9738" max="9738" width="11.42578125" style="23" customWidth="1"/>
    <col min="9739" max="9744" width="9.7109375" style="23" customWidth="1"/>
    <col min="9745" max="9745" width="2.7109375" style="23" customWidth="1"/>
    <col min="9746" max="9747" width="9.140625" style="23" customWidth="1"/>
    <col min="9748" max="9989" width="9.140625" style="23"/>
    <col min="9990" max="9990" width="8.7109375" style="23" customWidth="1"/>
    <col min="9991" max="9993" width="5" style="23" customWidth="1"/>
    <col min="9994" max="9994" width="11.42578125" style="23" customWidth="1"/>
    <col min="9995" max="10000" width="9.7109375" style="23" customWidth="1"/>
    <col min="10001" max="10001" width="2.7109375" style="23" customWidth="1"/>
    <col min="10002" max="10003" width="9.140625" style="23" customWidth="1"/>
    <col min="10004" max="10245" width="9.140625" style="23"/>
    <col min="10246" max="10246" width="8.7109375" style="23" customWidth="1"/>
    <col min="10247" max="10249" width="5" style="23" customWidth="1"/>
    <col min="10250" max="10250" width="11.42578125" style="23" customWidth="1"/>
    <col min="10251" max="10256" width="9.7109375" style="23" customWidth="1"/>
    <col min="10257" max="10257" width="2.7109375" style="23" customWidth="1"/>
    <col min="10258" max="10259" width="9.140625" style="23" customWidth="1"/>
    <col min="10260" max="10501" width="9.140625" style="23"/>
    <col min="10502" max="10502" width="8.7109375" style="23" customWidth="1"/>
    <col min="10503" max="10505" width="5" style="23" customWidth="1"/>
    <col min="10506" max="10506" width="11.42578125" style="23" customWidth="1"/>
    <col min="10507" max="10512" width="9.7109375" style="23" customWidth="1"/>
    <col min="10513" max="10513" width="2.7109375" style="23" customWidth="1"/>
    <col min="10514" max="10515" width="9.140625" style="23" customWidth="1"/>
    <col min="10516" max="10757" width="9.140625" style="23"/>
    <col min="10758" max="10758" width="8.7109375" style="23" customWidth="1"/>
    <col min="10759" max="10761" width="5" style="23" customWidth="1"/>
    <col min="10762" max="10762" width="11.42578125" style="23" customWidth="1"/>
    <col min="10763" max="10768" width="9.7109375" style="23" customWidth="1"/>
    <col min="10769" max="10769" width="2.7109375" style="23" customWidth="1"/>
    <col min="10770" max="10771" width="9.140625" style="23" customWidth="1"/>
    <col min="10772" max="11013" width="9.140625" style="23"/>
    <col min="11014" max="11014" width="8.7109375" style="23" customWidth="1"/>
    <col min="11015" max="11017" width="5" style="23" customWidth="1"/>
    <col min="11018" max="11018" width="11.42578125" style="23" customWidth="1"/>
    <col min="11019" max="11024" width="9.7109375" style="23" customWidth="1"/>
    <col min="11025" max="11025" width="2.7109375" style="23" customWidth="1"/>
    <col min="11026" max="11027" width="9.140625" style="23" customWidth="1"/>
    <col min="11028" max="11269" width="9.140625" style="23"/>
    <col min="11270" max="11270" width="8.7109375" style="23" customWidth="1"/>
    <col min="11271" max="11273" width="5" style="23" customWidth="1"/>
    <col min="11274" max="11274" width="11.42578125" style="23" customWidth="1"/>
    <col min="11275" max="11280" width="9.7109375" style="23" customWidth="1"/>
    <col min="11281" max="11281" width="2.7109375" style="23" customWidth="1"/>
    <col min="11282" max="11283" width="9.140625" style="23" customWidth="1"/>
    <col min="11284" max="11525" width="9.140625" style="23"/>
    <col min="11526" max="11526" width="8.7109375" style="23" customWidth="1"/>
    <col min="11527" max="11529" width="5" style="23" customWidth="1"/>
    <col min="11530" max="11530" width="11.42578125" style="23" customWidth="1"/>
    <col min="11531" max="11536" width="9.7109375" style="23" customWidth="1"/>
    <col min="11537" max="11537" width="2.7109375" style="23" customWidth="1"/>
    <col min="11538" max="11539" width="9.140625" style="23" customWidth="1"/>
    <col min="11540" max="11781" width="9.140625" style="23"/>
    <col min="11782" max="11782" width="8.7109375" style="23" customWidth="1"/>
    <col min="11783" max="11785" width="5" style="23" customWidth="1"/>
    <col min="11786" max="11786" width="11.42578125" style="23" customWidth="1"/>
    <col min="11787" max="11792" width="9.7109375" style="23" customWidth="1"/>
    <col min="11793" max="11793" width="2.7109375" style="23" customWidth="1"/>
    <col min="11794" max="11795" width="9.140625" style="23" customWidth="1"/>
    <col min="11796" max="12037" width="9.140625" style="23"/>
    <col min="12038" max="12038" width="8.7109375" style="23" customWidth="1"/>
    <col min="12039" max="12041" width="5" style="23" customWidth="1"/>
    <col min="12042" max="12042" width="11.42578125" style="23" customWidth="1"/>
    <col min="12043" max="12048" width="9.7109375" style="23" customWidth="1"/>
    <col min="12049" max="12049" width="2.7109375" style="23" customWidth="1"/>
    <col min="12050" max="12051" width="9.140625" style="23" customWidth="1"/>
    <col min="12052" max="12293" width="9.140625" style="23"/>
    <col min="12294" max="12294" width="8.7109375" style="23" customWidth="1"/>
    <col min="12295" max="12297" width="5" style="23" customWidth="1"/>
    <col min="12298" max="12298" width="11.42578125" style="23" customWidth="1"/>
    <col min="12299" max="12304" width="9.7109375" style="23" customWidth="1"/>
    <col min="12305" max="12305" width="2.7109375" style="23" customWidth="1"/>
    <col min="12306" max="12307" width="9.140625" style="23" customWidth="1"/>
    <col min="12308" max="12549" width="9.140625" style="23"/>
    <col min="12550" max="12550" width="8.7109375" style="23" customWidth="1"/>
    <col min="12551" max="12553" width="5" style="23" customWidth="1"/>
    <col min="12554" max="12554" width="11.42578125" style="23" customWidth="1"/>
    <col min="12555" max="12560" width="9.7109375" style="23" customWidth="1"/>
    <col min="12561" max="12561" width="2.7109375" style="23" customWidth="1"/>
    <col min="12562" max="12563" width="9.140625" style="23" customWidth="1"/>
    <col min="12564" max="12805" width="9.140625" style="23"/>
    <col min="12806" max="12806" width="8.7109375" style="23" customWidth="1"/>
    <col min="12807" max="12809" width="5" style="23" customWidth="1"/>
    <col min="12810" max="12810" width="11.42578125" style="23" customWidth="1"/>
    <col min="12811" max="12816" width="9.7109375" style="23" customWidth="1"/>
    <col min="12817" max="12817" width="2.7109375" style="23" customWidth="1"/>
    <col min="12818" max="12819" width="9.140625" style="23" customWidth="1"/>
    <col min="12820" max="13061" width="9.140625" style="23"/>
    <col min="13062" max="13062" width="8.7109375" style="23" customWidth="1"/>
    <col min="13063" max="13065" width="5" style="23" customWidth="1"/>
    <col min="13066" max="13066" width="11.42578125" style="23" customWidth="1"/>
    <col min="13067" max="13072" width="9.7109375" style="23" customWidth="1"/>
    <col min="13073" max="13073" width="2.7109375" style="23" customWidth="1"/>
    <col min="13074" max="13075" width="9.140625" style="23" customWidth="1"/>
    <col min="13076" max="13317" width="9.140625" style="23"/>
    <col min="13318" max="13318" width="8.7109375" style="23" customWidth="1"/>
    <col min="13319" max="13321" width="5" style="23" customWidth="1"/>
    <col min="13322" max="13322" width="11.42578125" style="23" customWidth="1"/>
    <col min="13323" max="13328" width="9.7109375" style="23" customWidth="1"/>
    <col min="13329" max="13329" width="2.7109375" style="23" customWidth="1"/>
    <col min="13330" max="13331" width="9.140625" style="23" customWidth="1"/>
    <col min="13332" max="13573" width="9.140625" style="23"/>
    <col min="13574" max="13574" width="8.7109375" style="23" customWidth="1"/>
    <col min="13575" max="13577" width="5" style="23" customWidth="1"/>
    <col min="13578" max="13578" width="11.42578125" style="23" customWidth="1"/>
    <col min="13579" max="13584" width="9.7109375" style="23" customWidth="1"/>
    <col min="13585" max="13585" width="2.7109375" style="23" customWidth="1"/>
    <col min="13586" max="13587" width="9.140625" style="23" customWidth="1"/>
    <col min="13588" max="13829" width="9.140625" style="23"/>
    <col min="13830" max="13830" width="8.7109375" style="23" customWidth="1"/>
    <col min="13831" max="13833" width="5" style="23" customWidth="1"/>
    <col min="13834" max="13834" width="11.42578125" style="23" customWidth="1"/>
    <col min="13835" max="13840" width="9.7109375" style="23" customWidth="1"/>
    <col min="13841" max="13841" width="2.7109375" style="23" customWidth="1"/>
    <col min="13842" max="13843" width="9.140625" style="23" customWidth="1"/>
    <col min="13844" max="14085" width="9.140625" style="23"/>
    <col min="14086" max="14086" width="8.7109375" style="23" customWidth="1"/>
    <col min="14087" max="14089" width="5" style="23" customWidth="1"/>
    <col min="14090" max="14090" width="11.42578125" style="23" customWidth="1"/>
    <col min="14091" max="14096" width="9.7109375" style="23" customWidth="1"/>
    <col min="14097" max="14097" width="2.7109375" style="23" customWidth="1"/>
    <col min="14098" max="14099" width="9.140625" style="23" customWidth="1"/>
    <col min="14100" max="14341" width="9.140625" style="23"/>
    <col min="14342" max="14342" width="8.7109375" style="23" customWidth="1"/>
    <col min="14343" max="14345" width="5" style="23" customWidth="1"/>
    <col min="14346" max="14346" width="11.42578125" style="23" customWidth="1"/>
    <col min="14347" max="14352" width="9.7109375" style="23" customWidth="1"/>
    <col min="14353" max="14353" width="2.7109375" style="23" customWidth="1"/>
    <col min="14354" max="14355" width="9.140625" style="23" customWidth="1"/>
    <col min="14356" max="14597" width="9.140625" style="23"/>
    <col min="14598" max="14598" width="8.7109375" style="23" customWidth="1"/>
    <col min="14599" max="14601" width="5" style="23" customWidth="1"/>
    <col min="14602" max="14602" width="11.42578125" style="23" customWidth="1"/>
    <col min="14603" max="14608" width="9.7109375" style="23" customWidth="1"/>
    <col min="14609" max="14609" width="2.7109375" style="23" customWidth="1"/>
    <col min="14610" max="14611" width="9.140625" style="23" customWidth="1"/>
    <col min="14612" max="14853" width="9.140625" style="23"/>
    <col min="14854" max="14854" width="8.7109375" style="23" customWidth="1"/>
    <col min="14855" max="14857" width="5" style="23" customWidth="1"/>
    <col min="14858" max="14858" width="11.42578125" style="23" customWidth="1"/>
    <col min="14859" max="14864" width="9.7109375" style="23" customWidth="1"/>
    <col min="14865" max="14865" width="2.7109375" style="23" customWidth="1"/>
    <col min="14866" max="14867" width="9.140625" style="23" customWidth="1"/>
    <col min="14868" max="15109" width="9.140625" style="23"/>
    <col min="15110" max="15110" width="8.7109375" style="23" customWidth="1"/>
    <col min="15111" max="15113" width="5" style="23" customWidth="1"/>
    <col min="15114" max="15114" width="11.42578125" style="23" customWidth="1"/>
    <col min="15115" max="15120" width="9.7109375" style="23" customWidth="1"/>
    <col min="15121" max="15121" width="2.7109375" style="23" customWidth="1"/>
    <col min="15122" max="15123" width="9.140625" style="23" customWidth="1"/>
    <col min="15124" max="15365" width="9.140625" style="23"/>
    <col min="15366" max="15366" width="8.7109375" style="23" customWidth="1"/>
    <col min="15367" max="15369" width="5" style="23" customWidth="1"/>
    <col min="15370" max="15370" width="11.42578125" style="23" customWidth="1"/>
    <col min="15371" max="15376" width="9.7109375" style="23" customWidth="1"/>
    <col min="15377" max="15377" width="2.7109375" style="23" customWidth="1"/>
    <col min="15378" max="15379" width="9.140625" style="23" customWidth="1"/>
    <col min="15380" max="15621" width="9.140625" style="23"/>
    <col min="15622" max="15622" width="8.7109375" style="23" customWidth="1"/>
    <col min="15623" max="15625" width="5" style="23" customWidth="1"/>
    <col min="15626" max="15626" width="11.42578125" style="23" customWidth="1"/>
    <col min="15627" max="15632" width="9.7109375" style="23" customWidth="1"/>
    <col min="15633" max="15633" width="2.7109375" style="23" customWidth="1"/>
    <col min="15634" max="15635" width="9.140625" style="23" customWidth="1"/>
    <col min="15636" max="15877" width="9.140625" style="23"/>
    <col min="15878" max="15878" width="8.7109375" style="23" customWidth="1"/>
    <col min="15879" max="15881" width="5" style="23" customWidth="1"/>
    <col min="15882" max="15882" width="11.42578125" style="23" customWidth="1"/>
    <col min="15883" max="15888" width="9.7109375" style="23" customWidth="1"/>
    <col min="15889" max="15889" width="2.7109375" style="23" customWidth="1"/>
    <col min="15890" max="15891" width="9.140625" style="23" customWidth="1"/>
    <col min="15892" max="16133" width="9.140625" style="23"/>
    <col min="16134" max="16134" width="8.7109375" style="23" customWidth="1"/>
    <col min="16135" max="16137" width="5" style="23" customWidth="1"/>
    <col min="16138" max="16138" width="11.42578125" style="23" customWidth="1"/>
    <col min="16139" max="16144" width="9.7109375" style="23" customWidth="1"/>
    <col min="16145" max="16145" width="2.7109375" style="23" customWidth="1"/>
    <col min="16146" max="16147" width="9.140625" style="23" customWidth="1"/>
    <col min="16148" max="16384" width="9.140625" style="23"/>
  </cols>
  <sheetData>
    <row r="1" spans="2:34" s="3" customFormat="1" ht="15" customHeight="1" x14ac:dyDescent="0.2">
      <c r="B1" s="102" t="s">
        <v>41</v>
      </c>
      <c r="C1" s="103"/>
      <c r="D1" s="103"/>
      <c r="E1" s="103"/>
      <c r="F1" s="103"/>
      <c r="G1" s="103"/>
      <c r="H1" s="103"/>
      <c r="I1" s="104" t="s">
        <v>0</v>
      </c>
      <c r="J1" s="105"/>
      <c r="K1" s="105"/>
      <c r="L1" s="105"/>
      <c r="M1" s="105"/>
      <c r="N1" s="106" t="s">
        <v>52</v>
      </c>
      <c r="O1" s="75"/>
      <c r="P1" s="1"/>
      <c r="Q1" s="2"/>
    </row>
    <row r="2" spans="2:34" s="3" customFormat="1" ht="15" customHeight="1" x14ac:dyDescent="0.2">
      <c r="B2" s="115" t="s">
        <v>42</v>
      </c>
      <c r="C2" s="108"/>
      <c r="D2" s="108"/>
      <c r="E2" s="108"/>
      <c r="F2" s="108"/>
      <c r="G2" s="108"/>
      <c r="H2" s="108"/>
      <c r="I2" s="109" t="s">
        <v>1</v>
      </c>
      <c r="J2" s="1"/>
      <c r="K2" s="1"/>
      <c r="L2" s="1"/>
      <c r="M2" s="1"/>
      <c r="N2" s="110" t="s">
        <v>53</v>
      </c>
      <c r="O2" s="75"/>
      <c r="P2" s="1"/>
      <c r="Q2" s="2"/>
    </row>
    <row r="3" spans="2:34" s="3" customFormat="1" ht="15" customHeight="1" x14ac:dyDescent="0.2">
      <c r="B3" s="107"/>
      <c r="C3" s="108"/>
      <c r="D3" s="108"/>
      <c r="E3" s="108"/>
      <c r="F3" s="108"/>
      <c r="G3" s="108"/>
      <c r="H3" s="108"/>
      <c r="I3" s="111" t="s">
        <v>2</v>
      </c>
      <c r="J3" s="1"/>
      <c r="K3" s="1"/>
      <c r="L3" s="1"/>
      <c r="M3" s="1"/>
      <c r="N3" s="112"/>
      <c r="O3" s="76"/>
      <c r="P3" s="1"/>
      <c r="Q3" s="2"/>
    </row>
    <row r="4" spans="2:34" s="3" customFormat="1" ht="15" customHeight="1" x14ac:dyDescent="0.2">
      <c r="B4" s="107"/>
      <c r="C4" s="108"/>
      <c r="D4" s="108"/>
      <c r="E4" s="108"/>
      <c r="F4" s="108"/>
      <c r="G4" s="108"/>
      <c r="H4" s="108"/>
      <c r="I4" s="111"/>
      <c r="J4" s="1"/>
      <c r="K4" s="1"/>
      <c r="L4" s="1"/>
      <c r="M4" s="1"/>
      <c r="N4" s="112"/>
      <c r="O4" s="76"/>
      <c r="P4" s="1"/>
      <c r="Q4" s="2"/>
    </row>
    <row r="5" spans="2:34" s="3" customFormat="1" ht="15" customHeight="1" x14ac:dyDescent="0.2">
      <c r="B5" s="227" t="s">
        <v>55</v>
      </c>
      <c r="C5" s="228"/>
      <c r="D5" s="228"/>
      <c r="E5" s="228"/>
      <c r="F5" s="228"/>
      <c r="G5" s="228"/>
      <c r="H5" s="228"/>
      <c r="I5" s="228"/>
      <c r="J5" s="228"/>
      <c r="K5" s="228"/>
      <c r="L5" s="228"/>
      <c r="M5" s="228"/>
      <c r="N5" s="229"/>
      <c r="O5" s="76"/>
      <c r="P5" s="1"/>
      <c r="Q5" s="2"/>
    </row>
    <row r="6" spans="2:34" s="3" customFormat="1" ht="15" customHeight="1" x14ac:dyDescent="0.2">
      <c r="B6" s="113" t="s">
        <v>3</v>
      </c>
      <c r="C6" s="91"/>
      <c r="D6" s="91"/>
      <c r="E6" s="91"/>
      <c r="F6" s="91"/>
      <c r="G6" s="91"/>
      <c r="H6" s="91"/>
      <c r="I6" s="92"/>
      <c r="J6" s="4" t="s">
        <v>4</v>
      </c>
      <c r="K6" s="93"/>
      <c r="L6" s="94"/>
      <c r="M6" s="5" t="s">
        <v>5</v>
      </c>
      <c r="N6" s="114"/>
      <c r="O6" s="77"/>
      <c r="P6" s="6"/>
      <c r="Q6" s="7"/>
      <c r="R6" s="6"/>
      <c r="S6" s="6"/>
      <c r="T6" s="6"/>
      <c r="U6" s="6"/>
    </row>
    <row r="7" spans="2:34" s="3" customFormat="1" ht="15" customHeight="1" x14ac:dyDescent="0.2">
      <c r="B7" s="194" t="s">
        <v>48</v>
      </c>
      <c r="C7" s="195"/>
      <c r="D7" s="195"/>
      <c r="E7" s="195"/>
      <c r="F7" s="195"/>
      <c r="G7" s="195"/>
      <c r="H7" s="195"/>
      <c r="I7" s="196"/>
      <c r="J7" s="200" t="s">
        <v>29</v>
      </c>
      <c r="K7" s="201"/>
      <c r="L7" s="202"/>
      <c r="M7" s="206">
        <v>44501</v>
      </c>
      <c r="N7" s="207"/>
      <c r="O7" s="77"/>
      <c r="P7" s="6"/>
      <c r="Q7" s="7"/>
      <c r="R7" s="6"/>
      <c r="S7" s="6"/>
      <c r="T7" s="6"/>
      <c r="U7" s="6"/>
    </row>
    <row r="8" spans="2:34" s="3" customFormat="1" ht="15" customHeight="1" x14ac:dyDescent="0.2">
      <c r="B8" s="197"/>
      <c r="C8" s="198"/>
      <c r="D8" s="198"/>
      <c r="E8" s="198"/>
      <c r="F8" s="198"/>
      <c r="G8" s="198"/>
      <c r="H8" s="198"/>
      <c r="I8" s="199"/>
      <c r="J8" s="203"/>
      <c r="K8" s="204"/>
      <c r="L8" s="205"/>
      <c r="M8" s="208"/>
      <c r="N8" s="209"/>
      <c r="O8" s="78"/>
      <c r="P8" s="6"/>
      <c r="Q8" s="7"/>
      <c r="R8" s="6"/>
      <c r="S8" s="6"/>
      <c r="T8" s="6"/>
      <c r="U8" s="6"/>
    </row>
    <row r="9" spans="2:34" s="12" customFormat="1" ht="15" customHeight="1" x14ac:dyDescent="0.25">
      <c r="B9" s="116" t="s">
        <v>6</v>
      </c>
      <c r="C9" s="8"/>
      <c r="D9" s="8"/>
      <c r="E9" s="8"/>
      <c r="F9" s="8"/>
      <c r="G9" s="8"/>
      <c r="H9" s="9"/>
      <c r="I9" s="170" t="s">
        <v>7</v>
      </c>
      <c r="J9" s="171"/>
      <c r="K9" s="171"/>
      <c r="L9" s="171"/>
      <c r="M9" s="171"/>
      <c r="N9" s="172"/>
      <c r="O9" s="79"/>
      <c r="P9" s="10"/>
      <c r="Q9" s="11"/>
      <c r="R9" s="10"/>
      <c r="S9" s="10"/>
      <c r="T9" s="10"/>
      <c r="U9" s="10"/>
      <c r="V9" s="10"/>
      <c r="W9" s="10"/>
      <c r="X9" s="10"/>
      <c r="Y9" s="10"/>
      <c r="Z9" s="10"/>
      <c r="AA9" s="10"/>
      <c r="AB9" s="10"/>
      <c r="AC9" s="10"/>
      <c r="AD9" s="10"/>
      <c r="AE9" s="10"/>
      <c r="AF9" s="10"/>
      <c r="AG9" s="10"/>
      <c r="AH9" s="10"/>
    </row>
    <row r="10" spans="2:34" s="19" customFormat="1" ht="15" customHeight="1" thickBot="1" x14ac:dyDescent="0.25">
      <c r="B10" s="117"/>
      <c r="C10" s="13"/>
      <c r="D10" s="13"/>
      <c r="E10" s="13"/>
      <c r="F10" s="13"/>
      <c r="G10" s="13"/>
      <c r="H10" s="14"/>
      <c r="I10" s="15" t="s">
        <v>54</v>
      </c>
      <c r="J10" s="15" t="s">
        <v>8</v>
      </c>
      <c r="K10" s="16" t="s">
        <v>9</v>
      </c>
      <c r="L10" s="15" t="s">
        <v>10</v>
      </c>
      <c r="M10" s="16" t="s">
        <v>11</v>
      </c>
      <c r="N10" s="118" t="s">
        <v>12</v>
      </c>
      <c r="O10" s="17"/>
      <c r="P10" s="17"/>
      <c r="Q10" s="18"/>
    </row>
    <row r="11" spans="2:34" ht="15" customHeight="1" x14ac:dyDescent="0.2">
      <c r="B11" s="138" t="s">
        <v>13</v>
      </c>
      <c r="C11" s="139"/>
      <c r="D11" s="140"/>
      <c r="E11" s="145" t="s">
        <v>31</v>
      </c>
      <c r="F11" s="140"/>
      <c r="G11" s="140"/>
      <c r="H11" s="141"/>
      <c r="I11" s="20">
        <v>2</v>
      </c>
      <c r="J11" s="21">
        <v>2</v>
      </c>
      <c r="K11" s="21">
        <v>2</v>
      </c>
      <c r="L11" s="21">
        <v>2</v>
      </c>
      <c r="M11" s="21">
        <v>3</v>
      </c>
      <c r="N11" s="119">
        <v>3</v>
      </c>
      <c r="O11" s="74"/>
      <c r="P11" s="87"/>
      <c r="Q11" s="22" t="str">
        <f>IF(OR(P11="",$E$44=""),"$0.00",IF($E$44=0,I11,IF($E$44=1,J11,IF($E$44=2,K11,IF($E$44=3,L11,R11)))))</f>
        <v>$0.00</v>
      </c>
      <c r="R11" s="23" t="b">
        <f>IF($E$44=4,M11,IF($E$44=5,N11,IF($E$44=6,#REF!,IF($E$44=7,#REF!,IF($E$44=8,#REF!)))))</f>
        <v>0</v>
      </c>
    </row>
    <row r="12" spans="2:34" ht="15" customHeight="1" x14ac:dyDescent="0.2">
      <c r="B12" s="142"/>
      <c r="C12" s="143"/>
      <c r="D12" s="137"/>
      <c r="E12" s="146" t="s">
        <v>37</v>
      </c>
      <c r="F12" s="137"/>
      <c r="G12" s="137"/>
      <c r="H12" s="98"/>
      <c r="I12" s="28">
        <v>7</v>
      </c>
      <c r="J12" s="32">
        <v>9</v>
      </c>
      <c r="K12" s="32">
        <v>9</v>
      </c>
      <c r="L12" s="32">
        <v>11</v>
      </c>
      <c r="M12" s="32">
        <v>11</v>
      </c>
      <c r="N12" s="121">
        <v>14</v>
      </c>
      <c r="O12" s="74"/>
      <c r="P12" s="87"/>
      <c r="Q12" s="22" t="str">
        <f>IF(OR(P12="",$E$44=""),"$0.00",IF($E$44=0,I12,IF($E$44=1,J12,IF($E$44=2,K12,IF($E$44=3,L12,R12)))))</f>
        <v>$0.00</v>
      </c>
      <c r="R12" s="23" t="b">
        <f>IF($E$44=4,M12,IF($E$44=5,N12,IF($E$44=6,#REF!,IF($E$44=7,#REF!,IF($E$44=8,#REF!)))))</f>
        <v>0</v>
      </c>
    </row>
    <row r="13" spans="2:34" ht="15" customHeight="1" x14ac:dyDescent="0.2">
      <c r="B13" s="142"/>
      <c r="C13" s="143"/>
      <c r="D13" s="137"/>
      <c r="E13" s="147" t="s">
        <v>32</v>
      </c>
      <c r="F13" s="137"/>
      <c r="G13" s="137"/>
      <c r="H13" s="98"/>
      <c r="I13" s="27">
        <v>6</v>
      </c>
      <c r="J13" s="28">
        <v>8</v>
      </c>
      <c r="K13" s="28">
        <v>10</v>
      </c>
      <c r="L13" s="28">
        <v>11</v>
      </c>
      <c r="M13" s="28">
        <v>13</v>
      </c>
      <c r="N13" s="122">
        <v>15</v>
      </c>
      <c r="O13" s="74"/>
      <c r="P13" s="87"/>
      <c r="Q13" s="22" t="str">
        <f>IF(OR(P13="",$E$44=""),"$0.00",IF($E$44=0,I13,IF($E$44=1,J13,IF($E$44=2,K13,IF($E$44=3,L13,R13)))))</f>
        <v>$0.00</v>
      </c>
      <c r="R13" s="23" t="b">
        <f>IF($E$44=4,M13,IF($E$44=5,N13,IF($E$44=6,#REF!,IF($E$44=7,#REF!,IF($E$44=8,#REF!)))))</f>
        <v>0</v>
      </c>
    </row>
    <row r="14" spans="2:34" ht="15" customHeight="1" x14ac:dyDescent="0.2">
      <c r="B14" s="142"/>
      <c r="C14" s="143"/>
      <c r="D14" s="137"/>
      <c r="E14" s="147" t="s">
        <v>49</v>
      </c>
      <c r="F14" s="137"/>
      <c r="G14" s="137"/>
      <c r="H14" s="98"/>
      <c r="I14" s="25"/>
      <c r="J14" s="26"/>
      <c r="K14" s="26"/>
      <c r="L14" s="26"/>
      <c r="M14" s="26"/>
      <c r="N14" s="123"/>
      <c r="O14" s="74"/>
      <c r="P14" s="85"/>
      <c r="Q14" s="22"/>
    </row>
    <row r="15" spans="2:34" ht="15" customHeight="1" x14ac:dyDescent="0.2">
      <c r="B15" s="142"/>
      <c r="C15" s="143"/>
      <c r="D15" s="137"/>
      <c r="E15" s="147" t="s">
        <v>38</v>
      </c>
      <c r="F15" s="137"/>
      <c r="G15" s="137"/>
      <c r="H15" s="98"/>
      <c r="I15" s="25"/>
      <c r="J15" s="26"/>
      <c r="K15" s="26"/>
      <c r="L15" s="26"/>
      <c r="M15" s="26"/>
      <c r="N15" s="123"/>
      <c r="O15" s="74"/>
      <c r="P15" s="85"/>
      <c r="Q15" s="22"/>
    </row>
    <row r="16" spans="2:34" ht="15" customHeight="1" thickBot="1" x14ac:dyDescent="0.25">
      <c r="B16" s="124"/>
      <c r="C16" s="29"/>
      <c r="D16" s="36"/>
      <c r="E16" s="148" t="s">
        <v>39</v>
      </c>
      <c r="F16" s="36"/>
      <c r="G16" s="36"/>
      <c r="H16" s="97"/>
      <c r="I16" s="95"/>
      <c r="J16" s="96"/>
      <c r="K16" s="96"/>
      <c r="L16" s="96"/>
      <c r="M16" s="96"/>
      <c r="N16" s="125"/>
      <c r="O16" s="74"/>
      <c r="P16" s="85"/>
      <c r="Q16" s="22"/>
    </row>
    <row r="17" spans="2:23" ht="15" customHeight="1" x14ac:dyDescent="0.2">
      <c r="B17" s="144" t="s">
        <v>14</v>
      </c>
      <c r="C17" s="143"/>
      <c r="D17" s="140"/>
      <c r="E17" s="145" t="s">
        <v>31</v>
      </c>
      <c r="F17" s="137"/>
      <c r="G17" s="137"/>
      <c r="H17" s="141"/>
      <c r="I17" s="30">
        <v>2</v>
      </c>
      <c r="J17" s="31">
        <v>3</v>
      </c>
      <c r="K17" s="31">
        <v>4</v>
      </c>
      <c r="L17" s="31">
        <v>4</v>
      </c>
      <c r="M17" s="31">
        <v>5</v>
      </c>
      <c r="N17" s="126">
        <v>6</v>
      </c>
      <c r="O17" s="74"/>
      <c r="P17" s="87"/>
      <c r="Q17" s="22" t="str">
        <f>IF(OR(P17="",$E$44=""),"$0.00",IF($E$44=0,I17,IF($E$44=1,J17,IF($E$44=2,K17,IF($E$44=3,L17,R17)))))</f>
        <v>$0.00</v>
      </c>
      <c r="R17" s="23" t="b">
        <f>IF($E$44=4,M17,IF($E$44=5,N17,IF($E$44=6,#REF!,IF($E$44=7,#REF!,IF($E$44=8,#REF!)))))</f>
        <v>0</v>
      </c>
    </row>
    <row r="18" spans="2:23" ht="15" customHeight="1" x14ac:dyDescent="0.2">
      <c r="B18" s="142"/>
      <c r="C18" s="143"/>
      <c r="D18" s="137"/>
      <c r="E18" s="146" t="s">
        <v>37</v>
      </c>
      <c r="F18" s="137"/>
      <c r="G18" s="137"/>
      <c r="H18" s="98"/>
      <c r="I18" s="28">
        <v>9</v>
      </c>
      <c r="J18" s="32">
        <v>14</v>
      </c>
      <c r="K18" s="32">
        <v>16</v>
      </c>
      <c r="L18" s="32">
        <v>20</v>
      </c>
      <c r="M18" s="32">
        <v>23</v>
      </c>
      <c r="N18" s="121">
        <v>27</v>
      </c>
      <c r="O18" s="74"/>
      <c r="P18" s="87"/>
      <c r="Q18" s="22" t="str">
        <f>IF(OR(P18="",$E$44=""),"$0.00",IF($E$44=0,I18,IF($E$44=1,J18,IF($E$44=2,K18,IF($E$44=3,L18,R18)))))</f>
        <v>$0.00</v>
      </c>
      <c r="R18" s="23" t="b">
        <f>IF($E$44=4,M18,IF($E$44=5,N18,IF($E$44=6,#REF!,IF($E$44=7,#REF!,IF($E$44=8,#REF!)))))</f>
        <v>0</v>
      </c>
    </row>
    <row r="19" spans="2:23" ht="15" customHeight="1" x14ac:dyDescent="0.2">
      <c r="B19" s="142"/>
      <c r="C19" s="143"/>
      <c r="D19" s="137"/>
      <c r="E19" s="147" t="s">
        <v>32</v>
      </c>
      <c r="F19" s="137"/>
      <c r="G19" s="137"/>
      <c r="H19" s="98"/>
      <c r="I19" s="28">
        <v>5</v>
      </c>
      <c r="J19" s="32">
        <v>7</v>
      </c>
      <c r="K19" s="32">
        <v>8</v>
      </c>
      <c r="L19" s="32">
        <v>10</v>
      </c>
      <c r="M19" s="32">
        <v>12</v>
      </c>
      <c r="N19" s="121">
        <v>14</v>
      </c>
      <c r="O19" s="74"/>
      <c r="P19" s="87"/>
      <c r="Q19" s="22" t="str">
        <f>IF(OR(P19="",$E$44=""),"$0.00",IF($E$44=0,I19,IF($E$44=1,J19,IF($E$44=2,K19,IF($E$44=3,L19,R19)))))</f>
        <v>$0.00</v>
      </c>
      <c r="R19" s="23" t="b">
        <f>IF($E$44=4,M19,IF($E$44=5,N19,IF($E$44=6,#REF!,IF($E$44=7,#REF!,IF($E$44=8,#REF!)))))</f>
        <v>0</v>
      </c>
    </row>
    <row r="20" spans="2:23" ht="15" customHeight="1" thickBot="1" x14ac:dyDescent="0.25">
      <c r="B20" s="120"/>
      <c r="C20" s="24"/>
      <c r="D20" s="36"/>
      <c r="E20" s="148" t="s">
        <v>39</v>
      </c>
      <c r="F20" s="36"/>
      <c r="G20" s="36"/>
      <c r="H20" s="97"/>
      <c r="I20" s="25"/>
      <c r="J20" s="25"/>
      <c r="K20" s="25"/>
      <c r="L20" s="25"/>
      <c r="M20" s="25"/>
      <c r="N20" s="127"/>
      <c r="O20" s="74"/>
      <c r="P20" s="85"/>
      <c r="Q20" s="22"/>
    </row>
    <row r="21" spans="2:23" ht="15" customHeight="1" thickBot="1" x14ac:dyDescent="0.25">
      <c r="B21" s="173" t="s">
        <v>15</v>
      </c>
      <c r="C21" s="174"/>
      <c r="D21" s="175"/>
      <c r="E21" s="175"/>
      <c r="F21" s="175"/>
      <c r="G21" s="175"/>
      <c r="H21" s="176"/>
      <c r="I21" s="33">
        <v>18</v>
      </c>
      <c r="J21" s="34">
        <v>24</v>
      </c>
      <c r="K21" s="35">
        <v>31</v>
      </c>
      <c r="L21" s="34">
        <v>37</v>
      </c>
      <c r="M21" s="34">
        <v>44</v>
      </c>
      <c r="N21" s="128">
        <v>50</v>
      </c>
      <c r="O21" s="74"/>
      <c r="P21" s="87"/>
      <c r="Q21" s="22" t="str">
        <f>IF(OR(P21="",$E$44=""),"$0.00",IF($E$44=0,I21,IF($E$44=1,J21,IF($E$44=2,K21,IF($E$44=3,L21,R21)))))</f>
        <v>$0.00</v>
      </c>
      <c r="R21" s="23" t="b">
        <f>IF($E$44=4,M21,IF($E$44=5,N21,IF($E$44=6,#REF!,IF($E$44=7,#REF!,IF($E$44=8,#REF!)))))</f>
        <v>0</v>
      </c>
    </row>
    <row r="22" spans="2:23" ht="15" customHeight="1" thickBot="1" x14ac:dyDescent="0.25">
      <c r="B22" s="177" t="s">
        <v>16</v>
      </c>
      <c r="C22" s="178"/>
      <c r="D22" s="178"/>
      <c r="E22" s="178"/>
      <c r="F22" s="178"/>
      <c r="G22" s="178"/>
      <c r="H22" s="179"/>
      <c r="I22" s="33">
        <v>11</v>
      </c>
      <c r="J22" s="34">
        <v>14</v>
      </c>
      <c r="K22" s="35">
        <v>21</v>
      </c>
      <c r="L22" s="34">
        <v>28</v>
      </c>
      <c r="M22" s="34">
        <v>35</v>
      </c>
      <c r="N22" s="128">
        <v>43</v>
      </c>
      <c r="O22" s="74"/>
      <c r="P22" s="87"/>
      <c r="Q22" s="22" t="str">
        <f>IF(OR(P22="",$E$44=""),"$0.00",IF($E$44=0,I22,IF($E$44=1,J22,IF($E$44=2,K22,IF($E$44=3,L22,R22)))))</f>
        <v>$0.00</v>
      </c>
      <c r="R22" s="23" t="b">
        <f>IF($E$44=4,M22,IF($E$44=5,N22,IF($E$44=6,#REF!,IF($E$44=7,#REF!,IF($E$44=8,#REF!)))))</f>
        <v>0</v>
      </c>
    </row>
    <row r="23" spans="2:23" ht="15" customHeight="1" x14ac:dyDescent="0.2">
      <c r="B23" s="180" t="s">
        <v>17</v>
      </c>
      <c r="C23" s="181"/>
      <c r="D23" s="140"/>
      <c r="E23" s="145" t="s">
        <v>31</v>
      </c>
      <c r="F23" s="140"/>
      <c r="G23" s="140"/>
      <c r="H23" s="141"/>
      <c r="I23" s="30">
        <v>3</v>
      </c>
      <c r="J23" s="21">
        <v>5</v>
      </c>
      <c r="K23" s="21">
        <v>7</v>
      </c>
      <c r="L23" s="21">
        <v>9</v>
      </c>
      <c r="M23" s="21">
        <v>10</v>
      </c>
      <c r="N23" s="119">
        <v>12</v>
      </c>
      <c r="O23" s="74"/>
      <c r="P23" s="87"/>
      <c r="Q23" s="22" t="str">
        <f>IF(OR(P23="",$E$44=""), "$0.00",IF($E$44=0,I23,IF($E$44=1,J23,IF($E$44=2,K23,IF($E$44=3,L23,R23)))))</f>
        <v>$0.00</v>
      </c>
      <c r="R23" s="23" t="b">
        <f>IF($E$44=4,M23,IF($E$44=5,N23,IF($E$44=6,#REF!,IF($E$44=7,#REF!,IF($E$44=8,#REF!)))))</f>
        <v>0</v>
      </c>
    </row>
    <row r="24" spans="2:23" ht="15" customHeight="1" x14ac:dyDescent="0.2">
      <c r="B24" s="142"/>
      <c r="C24" s="143"/>
      <c r="D24" s="137"/>
      <c r="E24" s="146" t="s">
        <v>37</v>
      </c>
      <c r="F24" s="137"/>
      <c r="G24" s="137"/>
      <c r="H24" s="98"/>
      <c r="I24" s="50">
        <v>14</v>
      </c>
      <c r="J24" s="51">
        <v>23</v>
      </c>
      <c r="K24" s="51">
        <v>29</v>
      </c>
      <c r="L24" s="51">
        <v>38</v>
      </c>
      <c r="M24" s="51">
        <v>47</v>
      </c>
      <c r="N24" s="129">
        <v>54</v>
      </c>
      <c r="O24" s="74"/>
      <c r="P24" s="87"/>
      <c r="Q24" s="22" t="str">
        <f>IF(OR(P24="",$E$44=""), "$0.00",IF($E$44=0,I24,IF($E$44=1,J24,IF($E$44=2,K24,IF($E$44=3,L24,R24)))))</f>
        <v>$0.00</v>
      </c>
      <c r="R24" s="23" t="b">
        <f>IF($E$44=4,M24,IF($E$44=5,N24,IF($E$44=6,#REF!,IF($E$44=7,#REF!,IF($E$44=8,#REF!)))))</f>
        <v>0</v>
      </c>
    </row>
    <row r="25" spans="2:23" ht="15" customHeight="1" x14ac:dyDescent="0.2">
      <c r="B25" s="142"/>
      <c r="C25" s="143"/>
      <c r="D25" s="137"/>
      <c r="E25" s="147" t="s">
        <v>32</v>
      </c>
      <c r="F25" s="137"/>
      <c r="G25" s="137"/>
      <c r="H25" s="98"/>
      <c r="I25" s="27">
        <v>8</v>
      </c>
      <c r="J25" s="28">
        <v>13</v>
      </c>
      <c r="K25" s="28">
        <v>17</v>
      </c>
      <c r="L25" s="28">
        <v>22</v>
      </c>
      <c r="M25" s="28">
        <v>26</v>
      </c>
      <c r="N25" s="122">
        <v>30</v>
      </c>
      <c r="O25" s="74"/>
      <c r="P25" s="87"/>
      <c r="Q25" s="22" t="str">
        <f>IF(OR(P25="",$E$44=""), "$0.00",IF($E$44=0,I25,IF($E$44=1,J25,IF($E$44=2,K25,IF($E$44=3,L25,R25)))))</f>
        <v>$0.00</v>
      </c>
      <c r="R25" s="23" t="b">
        <f>IF($E$44=4,M25,IF($E$44=5,N25,IF($E$44=6,#REF!,IF($E$44=7,#REF!,IF($E$44=8,#REF!)))))</f>
        <v>0</v>
      </c>
    </row>
    <row r="26" spans="2:23" ht="15" customHeight="1" thickBot="1" x14ac:dyDescent="0.25">
      <c r="B26" s="120"/>
      <c r="C26" s="24"/>
      <c r="D26" s="36"/>
      <c r="E26" s="149" t="s">
        <v>38</v>
      </c>
      <c r="F26" s="36"/>
      <c r="G26" s="36"/>
      <c r="H26" s="97"/>
      <c r="I26" s="25"/>
      <c r="J26" s="26"/>
      <c r="K26" s="26"/>
      <c r="L26" s="26"/>
      <c r="M26" s="26"/>
      <c r="N26" s="123"/>
      <c r="O26" s="74"/>
      <c r="P26" s="86"/>
      <c r="Q26" s="22"/>
    </row>
    <row r="27" spans="2:23" ht="15" customHeight="1" thickBot="1" x14ac:dyDescent="0.25">
      <c r="B27" s="182" t="s">
        <v>18</v>
      </c>
      <c r="C27" s="183"/>
      <c r="D27" s="183"/>
      <c r="E27" s="183"/>
      <c r="F27" s="183"/>
      <c r="G27" s="183"/>
      <c r="H27" s="183"/>
      <c r="I27" s="33">
        <v>15</v>
      </c>
      <c r="J27" s="37">
        <v>16</v>
      </c>
      <c r="K27" s="37">
        <v>21</v>
      </c>
      <c r="L27" s="37">
        <v>26</v>
      </c>
      <c r="M27" s="37">
        <v>31</v>
      </c>
      <c r="N27" s="130">
        <v>37</v>
      </c>
      <c r="O27" s="74"/>
      <c r="P27" s="84"/>
      <c r="Q27" s="22" t="str">
        <f t="shared" ref="Q27:Q32" si="0">IF(OR(P27="",$E$44=""), "$0.00",IF($E$44=0,I27,IF($E$44=1,J27,IF($E$44=2,K27,IF($E$44=3,L27,R27)))))</f>
        <v>$0.00</v>
      </c>
      <c r="R27" s="23" t="b">
        <f>IF($E$44=4,M27,IF($E$44=5,N27,IF($E$44=6,#REF!,IF($E$44=7,#REF!,IF($E$44=8,#REF!)))))</f>
        <v>0</v>
      </c>
    </row>
    <row r="28" spans="2:23" ht="15" customHeight="1" thickBot="1" x14ac:dyDescent="0.25">
      <c r="B28" s="184" t="s">
        <v>19</v>
      </c>
      <c r="C28" s="185"/>
      <c r="D28" s="185"/>
      <c r="E28" s="185"/>
      <c r="F28" s="185"/>
      <c r="G28" s="185"/>
      <c r="H28" s="186"/>
      <c r="I28" s="33">
        <v>15</v>
      </c>
      <c r="J28" s="37">
        <v>15</v>
      </c>
      <c r="K28" s="37">
        <v>20</v>
      </c>
      <c r="L28" s="37">
        <v>25</v>
      </c>
      <c r="M28" s="37">
        <v>30</v>
      </c>
      <c r="N28" s="130">
        <v>36</v>
      </c>
      <c r="O28" s="74"/>
      <c r="P28" s="84"/>
      <c r="Q28" s="22" t="str">
        <f t="shared" si="0"/>
        <v>$0.00</v>
      </c>
      <c r="R28" s="23" t="b">
        <f>IF($E$44=4,M28,IF($E$44=5,N28,IF($E$44=6,#REF!,IF($E$44=7,#REF!,IF($E$44=8,#REF!)))))</f>
        <v>0</v>
      </c>
    </row>
    <row r="29" spans="2:23" ht="15" customHeight="1" thickBot="1" x14ac:dyDescent="0.25">
      <c r="B29" s="168" t="s">
        <v>20</v>
      </c>
      <c r="C29" s="169"/>
      <c r="D29" s="169"/>
      <c r="E29" s="169"/>
      <c r="F29" s="169"/>
      <c r="G29" s="169"/>
      <c r="H29" s="169"/>
      <c r="I29" s="28">
        <v>25</v>
      </c>
      <c r="J29" s="32">
        <v>25</v>
      </c>
      <c r="K29" s="32">
        <v>25</v>
      </c>
      <c r="L29" s="32">
        <v>25</v>
      </c>
      <c r="M29" s="32">
        <v>25</v>
      </c>
      <c r="N29" s="121">
        <v>25</v>
      </c>
      <c r="O29" s="74"/>
      <c r="P29" s="87"/>
      <c r="Q29" s="22" t="str">
        <f t="shared" si="0"/>
        <v>$0.00</v>
      </c>
      <c r="R29" s="23" t="b">
        <f>IF($E$44=4,M29,IF($E$44=5,N29,IF($E$44=6,#REF!,IF($E$44=7,#REF!,IF($E$44=8,#REF!)))))</f>
        <v>0</v>
      </c>
    </row>
    <row r="30" spans="2:23" ht="15" customHeight="1" thickBot="1" x14ac:dyDescent="0.25">
      <c r="B30" s="168" t="s">
        <v>40</v>
      </c>
      <c r="C30" s="169"/>
      <c r="D30" s="169"/>
      <c r="E30" s="169"/>
      <c r="F30" s="169"/>
      <c r="G30" s="169"/>
      <c r="H30" s="169"/>
      <c r="I30" s="99"/>
      <c r="J30" s="99"/>
      <c r="K30" s="99"/>
      <c r="L30" s="99"/>
      <c r="M30" s="99"/>
      <c r="N30" s="131"/>
      <c r="O30" s="100"/>
      <c r="P30" s="88"/>
      <c r="Q30" s="22" t="str">
        <f t="shared" si="0"/>
        <v>$0.00</v>
      </c>
      <c r="R30" s="23" t="b">
        <f>IF($E$44=4,M30,IF($E$44=5,N30,IF($E$44=6,#REF!,IF($E$44=7,#REF!,IF($E$44=8,#REF!)))))</f>
        <v>0</v>
      </c>
    </row>
    <row r="31" spans="2:23" ht="15" customHeight="1" thickBot="1" x14ac:dyDescent="0.25">
      <c r="B31" s="168" t="s">
        <v>47</v>
      </c>
      <c r="C31" s="169"/>
      <c r="D31" s="169"/>
      <c r="E31" s="169"/>
      <c r="F31" s="169"/>
      <c r="G31" s="169"/>
      <c r="H31" s="169"/>
      <c r="I31" s="33">
        <v>9</v>
      </c>
      <c r="J31" s="37">
        <v>9</v>
      </c>
      <c r="K31" s="37">
        <v>9</v>
      </c>
      <c r="L31" s="37">
        <v>9</v>
      </c>
      <c r="M31" s="37">
        <v>9</v>
      </c>
      <c r="N31" s="130">
        <v>9</v>
      </c>
      <c r="O31" s="74"/>
      <c r="P31" s="87"/>
      <c r="Q31" s="22" t="str">
        <f t="shared" si="0"/>
        <v>$0.00</v>
      </c>
      <c r="R31" s="23" t="b">
        <f>IF($E$44=4,M31,IF($E$44=5,N31,IF($E$44=6,#REF!,IF($E$44=7,#REF!,IF($E$44=8,#REF!)))))</f>
        <v>0</v>
      </c>
    </row>
    <row r="32" spans="2:23" ht="15" customHeight="1" thickBot="1" x14ac:dyDescent="0.3">
      <c r="B32" s="132" t="s">
        <v>21</v>
      </c>
      <c r="C32" s="38"/>
      <c r="D32" s="38"/>
      <c r="E32" s="38"/>
      <c r="F32" s="38"/>
      <c r="G32" s="38"/>
      <c r="H32" s="39"/>
      <c r="I32" s="37">
        <v>7</v>
      </c>
      <c r="J32" s="37">
        <v>7</v>
      </c>
      <c r="K32" s="37">
        <v>7</v>
      </c>
      <c r="L32" s="37">
        <v>7</v>
      </c>
      <c r="M32" s="37">
        <v>7</v>
      </c>
      <c r="N32" s="130">
        <v>7</v>
      </c>
      <c r="O32" s="74"/>
      <c r="P32" s="87"/>
      <c r="Q32" s="40" t="str">
        <f t="shared" si="0"/>
        <v>$0.00</v>
      </c>
      <c r="R32" s="41" t="b">
        <f>IF($E$44=4,M32,IF($E$44=5,N32,IF($E$44=6,#REF!,IF($E$44=7,#REF!,IF($E$44=8,#REF!)))))</f>
        <v>0</v>
      </c>
      <c r="T32" s="161" t="s">
        <v>30</v>
      </c>
      <c r="U32" s="162"/>
      <c r="V32" s="162"/>
      <c r="W32" s="163"/>
    </row>
    <row r="33" spans="2:23" ht="15" customHeight="1" thickBot="1" x14ac:dyDescent="0.25">
      <c r="B33" s="212" t="s">
        <v>50</v>
      </c>
      <c r="C33" s="213"/>
      <c r="D33" s="213"/>
      <c r="E33" s="213"/>
      <c r="F33" s="213"/>
      <c r="G33" s="213"/>
      <c r="H33" s="213"/>
      <c r="I33" s="213"/>
      <c r="J33" s="214"/>
      <c r="K33" s="187" t="s">
        <v>45</v>
      </c>
      <c r="L33" s="187"/>
      <c r="M33" s="210" t="s">
        <v>22</v>
      </c>
      <c r="N33" s="211"/>
      <c r="O33" s="80"/>
      <c r="T33" s="52" t="s">
        <v>34</v>
      </c>
      <c r="U33" s="66" t="s">
        <v>33</v>
      </c>
      <c r="V33" s="53" t="s">
        <v>31</v>
      </c>
      <c r="W33" s="54" t="s">
        <v>32</v>
      </c>
    </row>
    <row r="34" spans="2:23" ht="15" customHeight="1" x14ac:dyDescent="0.2">
      <c r="B34" s="215"/>
      <c r="C34" s="216"/>
      <c r="D34" s="216"/>
      <c r="E34" s="216"/>
      <c r="F34" s="216"/>
      <c r="G34" s="216"/>
      <c r="H34" s="216"/>
      <c r="I34" s="216"/>
      <c r="J34" s="217"/>
      <c r="K34" s="191" t="s">
        <v>13</v>
      </c>
      <c r="L34" s="191"/>
      <c r="M34" s="192" t="str">
        <f>IF(P11&lt;&gt;"",Q11,IF(P12&lt;&gt;"",Q12,IF(P13&lt;&gt;"",Q13,"$0.00" )))</f>
        <v>$0.00</v>
      </c>
      <c r="N34" s="193"/>
      <c r="O34" s="72"/>
      <c r="T34" s="55"/>
      <c r="U34" s="67"/>
      <c r="V34" s="56" t="str">
        <f>IF($P11="X",$M34, "$0.00")</f>
        <v>$0.00</v>
      </c>
      <c r="W34" s="57" t="str">
        <f>IF($P13="X",$M34, "$0.00")</f>
        <v>$0.00</v>
      </c>
    </row>
    <row r="35" spans="2:23" ht="15" customHeight="1" x14ac:dyDescent="0.2">
      <c r="B35" s="218"/>
      <c r="C35" s="219"/>
      <c r="D35" s="219"/>
      <c r="E35" s="219"/>
      <c r="F35" s="219"/>
      <c r="G35" s="219"/>
      <c r="H35" s="219"/>
      <c r="I35" s="219"/>
      <c r="J35" s="220"/>
      <c r="K35" s="191" t="s">
        <v>14</v>
      </c>
      <c r="L35" s="191"/>
      <c r="M35" s="192" t="str">
        <f>IF(P17&lt;&gt;"",Q17,IF(P18&lt;&gt;"",Q18,IF(P19&lt;&gt;"",Q19,"$0.00" )))</f>
        <v>$0.00</v>
      </c>
      <c r="N35" s="193"/>
      <c r="O35" s="72"/>
      <c r="T35" s="58"/>
      <c r="U35" s="68"/>
      <c r="V35" s="59" t="str">
        <f>IF($P17="X",$M35, "$0.00")</f>
        <v>$0.00</v>
      </c>
      <c r="W35" s="60" t="str">
        <f>IF($P19="X",$M35, "$0.00")</f>
        <v>$0.00</v>
      </c>
    </row>
    <row r="36" spans="2:23" ht="15" customHeight="1" x14ac:dyDescent="0.35">
      <c r="B36" s="133" t="s">
        <v>43</v>
      </c>
      <c r="C36" s="42"/>
      <c r="D36" s="42"/>
      <c r="E36" s="42"/>
      <c r="F36" s="42"/>
      <c r="G36" s="42"/>
      <c r="H36" s="42"/>
      <c r="I36" s="42"/>
      <c r="J36" s="43"/>
      <c r="K36" s="191" t="s">
        <v>23</v>
      </c>
      <c r="L36" s="191"/>
      <c r="M36" s="192" t="str">
        <f>Q21</f>
        <v>$0.00</v>
      </c>
      <c r="N36" s="193"/>
      <c r="O36" s="72"/>
      <c r="T36" s="58"/>
      <c r="U36" s="68"/>
      <c r="V36" s="61"/>
      <c r="W36" s="60" t="str">
        <f>M36</f>
        <v>$0.00</v>
      </c>
    </row>
    <row r="37" spans="2:23" ht="15" customHeight="1" x14ac:dyDescent="0.2">
      <c r="B37" s="221"/>
      <c r="C37" s="222"/>
      <c r="D37" s="222"/>
      <c r="E37" s="222"/>
      <c r="F37" s="222"/>
      <c r="G37" s="222"/>
      <c r="H37" s="222"/>
      <c r="I37" s="222"/>
      <c r="J37" s="223"/>
      <c r="K37" s="191" t="s">
        <v>16</v>
      </c>
      <c r="L37" s="191"/>
      <c r="M37" s="192" t="str">
        <f>Q22</f>
        <v>$0.00</v>
      </c>
      <c r="N37" s="193"/>
      <c r="O37" s="72"/>
      <c r="T37" s="58"/>
      <c r="U37" s="68"/>
      <c r="V37" s="61"/>
      <c r="W37" s="60" t="str">
        <f>M37</f>
        <v>$0.00</v>
      </c>
    </row>
    <row r="38" spans="2:23" ht="15" customHeight="1" x14ac:dyDescent="0.2">
      <c r="B38" s="224"/>
      <c r="C38" s="225"/>
      <c r="D38" s="225"/>
      <c r="E38" s="225"/>
      <c r="F38" s="225"/>
      <c r="G38" s="225"/>
      <c r="H38" s="225"/>
      <c r="I38" s="225"/>
      <c r="J38" s="226"/>
      <c r="K38" s="191" t="s">
        <v>17</v>
      </c>
      <c r="L38" s="191"/>
      <c r="M38" s="192" t="str">
        <f>IF(P23&lt;&gt;"",Q23,IF(P24&lt;&gt;"",Q24,IF(P25&lt;&gt;"",Q25, "$0.00")))</f>
        <v>$0.00</v>
      </c>
      <c r="N38" s="193"/>
      <c r="O38" s="72"/>
      <c r="T38" s="58"/>
      <c r="U38" s="68"/>
      <c r="V38" s="59" t="str">
        <f>IF($P23="X",$M38, "$0.00")</f>
        <v>$0.00</v>
      </c>
      <c r="W38" s="60" t="str">
        <f>IF($P25="X",$M38, "$0.00")</f>
        <v>$0.00</v>
      </c>
    </row>
    <row r="39" spans="2:23" ht="15" customHeight="1" x14ac:dyDescent="0.2">
      <c r="B39" s="133" t="s">
        <v>44</v>
      </c>
      <c r="C39" s="44"/>
      <c r="D39" s="44"/>
      <c r="E39" s="44"/>
      <c r="F39" s="44"/>
      <c r="G39" s="44"/>
      <c r="H39" s="44"/>
      <c r="I39" s="44"/>
      <c r="J39" s="44"/>
      <c r="K39" s="230" t="s">
        <v>18</v>
      </c>
      <c r="L39" s="231"/>
      <c r="M39" s="192" t="str">
        <f t="shared" ref="M39:M44" si="1">Q27</f>
        <v>$0.00</v>
      </c>
      <c r="N39" s="193"/>
      <c r="O39" s="72"/>
      <c r="T39" s="90" t="str">
        <f>M39</f>
        <v>$0.00</v>
      </c>
      <c r="U39" s="68"/>
      <c r="V39" s="61"/>
      <c r="W39" s="62"/>
    </row>
    <row r="40" spans="2:23" ht="15" customHeight="1" x14ac:dyDescent="0.2">
      <c r="B40" s="221" t="s">
        <v>35</v>
      </c>
      <c r="C40" s="222"/>
      <c r="D40" s="222"/>
      <c r="E40" s="222"/>
      <c r="F40" s="222"/>
      <c r="G40" s="222"/>
      <c r="H40" s="222"/>
      <c r="I40" s="222"/>
      <c r="J40" s="223"/>
      <c r="K40" s="230" t="s">
        <v>24</v>
      </c>
      <c r="L40" s="231"/>
      <c r="M40" s="192" t="str">
        <f t="shared" si="1"/>
        <v>$0.00</v>
      </c>
      <c r="N40" s="193"/>
      <c r="O40" s="72"/>
      <c r="T40" s="89" t="str">
        <f>M40</f>
        <v>$0.00</v>
      </c>
      <c r="U40" s="68"/>
      <c r="V40" s="61"/>
      <c r="W40" s="62"/>
    </row>
    <row r="41" spans="2:23" ht="15" customHeight="1" x14ac:dyDescent="0.2">
      <c r="B41" s="221"/>
      <c r="C41" s="222"/>
      <c r="D41" s="222"/>
      <c r="E41" s="222"/>
      <c r="F41" s="222"/>
      <c r="G41" s="222"/>
      <c r="H41" s="222"/>
      <c r="I41" s="222"/>
      <c r="J41" s="223"/>
      <c r="K41" s="191" t="s">
        <v>25</v>
      </c>
      <c r="L41" s="191"/>
      <c r="M41" s="192" t="str">
        <f t="shared" si="1"/>
        <v>$0.00</v>
      </c>
      <c r="N41" s="193"/>
      <c r="O41" s="72"/>
      <c r="T41" s="71"/>
      <c r="U41" s="69" t="str">
        <f>M41</f>
        <v>$0.00</v>
      </c>
      <c r="V41" s="61"/>
      <c r="W41" s="62"/>
    </row>
    <row r="42" spans="2:23" ht="15" customHeight="1" x14ac:dyDescent="0.2">
      <c r="B42" s="221" t="s">
        <v>36</v>
      </c>
      <c r="C42" s="222"/>
      <c r="D42" s="222"/>
      <c r="E42" s="222"/>
      <c r="F42" s="222"/>
      <c r="G42" s="222"/>
      <c r="H42" s="222"/>
      <c r="I42" s="222"/>
      <c r="J42" s="223"/>
      <c r="K42" s="191" t="s">
        <v>39</v>
      </c>
      <c r="L42" s="191"/>
      <c r="M42" s="192" t="str">
        <f t="shared" si="1"/>
        <v>$0.00</v>
      </c>
      <c r="N42" s="193"/>
      <c r="O42" s="72"/>
      <c r="T42" s="58"/>
      <c r="U42" s="68"/>
      <c r="V42" s="61"/>
      <c r="W42" s="62"/>
    </row>
    <row r="43" spans="2:23" ht="15" customHeight="1" x14ac:dyDescent="0.2">
      <c r="B43" s="224"/>
      <c r="C43" s="225"/>
      <c r="D43" s="225"/>
      <c r="E43" s="225"/>
      <c r="F43" s="225"/>
      <c r="G43" s="225"/>
      <c r="H43" s="225"/>
      <c r="I43" s="225"/>
      <c r="J43" s="226"/>
      <c r="K43" s="191" t="s">
        <v>26</v>
      </c>
      <c r="L43" s="191"/>
      <c r="M43" s="192" t="str">
        <f t="shared" si="1"/>
        <v>$0.00</v>
      </c>
      <c r="N43" s="193"/>
      <c r="O43" s="72"/>
      <c r="T43" s="58"/>
      <c r="U43" s="68"/>
      <c r="V43" s="157" t="str">
        <f>IF(P17="X",M43,"$0.00")</f>
        <v>$0.00</v>
      </c>
      <c r="W43" s="158" t="str">
        <f>IF(P19="X",M43,"$0.00")</f>
        <v>$0.00</v>
      </c>
    </row>
    <row r="44" spans="2:23" ht="15" customHeight="1" thickBot="1" x14ac:dyDescent="0.25">
      <c r="B44" s="133" t="s">
        <v>27</v>
      </c>
      <c r="C44" s="44"/>
      <c r="D44" s="44"/>
      <c r="E44" s="159"/>
      <c r="F44" s="159"/>
      <c r="G44" s="44"/>
      <c r="H44" s="44"/>
      <c r="J44" s="150"/>
      <c r="K44" s="191" t="s">
        <v>21</v>
      </c>
      <c r="L44" s="191"/>
      <c r="M44" s="192" t="str">
        <f t="shared" si="1"/>
        <v>$0.00</v>
      </c>
      <c r="N44" s="193"/>
      <c r="O44" s="72"/>
      <c r="T44" s="58"/>
      <c r="U44" s="68"/>
      <c r="V44" s="61"/>
      <c r="W44" s="101" t="str">
        <f>M44</f>
        <v>$0.00</v>
      </c>
    </row>
    <row r="45" spans="2:23" ht="15" customHeight="1" thickBot="1" x14ac:dyDescent="0.4">
      <c r="B45" s="134"/>
      <c r="C45" s="135"/>
      <c r="D45" s="136"/>
      <c r="E45" s="160"/>
      <c r="F45" s="160"/>
      <c r="G45" s="136"/>
      <c r="H45" s="136"/>
      <c r="I45" s="136"/>
      <c r="J45" s="136"/>
      <c r="K45" s="188" t="s">
        <v>28</v>
      </c>
      <c r="L45" s="188"/>
      <c r="M45" s="189">
        <f>SUM(M34:N44)</f>
        <v>0</v>
      </c>
      <c r="N45" s="190"/>
      <c r="O45" s="73"/>
      <c r="T45" s="63">
        <f>SUM(T34:T44)</f>
        <v>0</v>
      </c>
      <c r="U45" s="70">
        <f>SUM(U34:U44)</f>
        <v>0</v>
      </c>
      <c r="V45" s="64">
        <f>SUM(V34:V44)</f>
        <v>0</v>
      </c>
      <c r="W45" s="65">
        <f>SUM(W34:W44)</f>
        <v>0</v>
      </c>
    </row>
    <row r="46" spans="2:23" ht="15" customHeight="1" thickBot="1" x14ac:dyDescent="0.25">
      <c r="M46" s="23"/>
      <c r="N46" s="46"/>
      <c r="O46" s="81"/>
      <c r="T46" s="164">
        <f>SUM(T45:W45)</f>
        <v>0</v>
      </c>
      <c r="U46" s="165"/>
      <c r="V46" s="166"/>
      <c r="W46" s="167"/>
    </row>
    <row r="47" spans="2:23" ht="15" customHeight="1" thickBot="1" x14ac:dyDescent="0.25">
      <c r="B47" s="47" t="s">
        <v>46</v>
      </c>
      <c r="C47" s="47"/>
      <c r="D47" s="47"/>
      <c r="M47" s="23"/>
      <c r="N47" s="46" t="s">
        <v>51</v>
      </c>
      <c r="O47" s="81"/>
    </row>
    <row r="48" spans="2:23" ht="15" customHeight="1" x14ac:dyDescent="0.2">
      <c r="K48" s="151" t="s">
        <v>34</v>
      </c>
      <c r="L48" s="152" t="s">
        <v>33</v>
      </c>
      <c r="M48" s="152" t="s">
        <v>31</v>
      </c>
      <c r="N48" s="153" t="s">
        <v>32</v>
      </c>
      <c r="O48" s="82"/>
      <c r="P48" s="48"/>
      <c r="Q48" s="49"/>
      <c r="R48" s="48"/>
      <c r="S48" s="48"/>
      <c r="T48" s="48"/>
      <c r="U48" s="48"/>
    </row>
    <row r="49" spans="2:21" ht="15" customHeight="1" thickBot="1" x14ac:dyDescent="0.25">
      <c r="H49" s="19"/>
      <c r="K49" s="154">
        <f>T45</f>
        <v>0</v>
      </c>
      <c r="L49" s="155">
        <f>U45</f>
        <v>0</v>
      </c>
      <c r="M49" s="155">
        <f>V45</f>
        <v>0</v>
      </c>
      <c r="N49" s="156">
        <f>W45</f>
        <v>0</v>
      </c>
      <c r="O49" s="82"/>
      <c r="P49" s="48"/>
      <c r="Q49" s="49"/>
      <c r="R49" s="48"/>
      <c r="S49" s="48"/>
      <c r="T49" s="48"/>
      <c r="U49" s="48"/>
    </row>
    <row r="50" spans="2:21" ht="15" customHeight="1" x14ac:dyDescent="0.2">
      <c r="B50" s="47"/>
      <c r="C50" s="47"/>
      <c r="D50" s="47"/>
      <c r="E50" s="47"/>
      <c r="F50" s="47"/>
      <c r="G50" s="47"/>
      <c r="H50" s="47"/>
      <c r="O50" s="83"/>
    </row>
    <row r="51" spans="2:21" ht="15" customHeight="1" x14ac:dyDescent="0.2">
      <c r="O51" s="73"/>
    </row>
  </sheetData>
  <sheetProtection selectLockedCells="1"/>
  <mergeCells count="46">
    <mergeCell ref="B5:N5"/>
    <mergeCell ref="K38:L38"/>
    <mergeCell ref="B42:J43"/>
    <mergeCell ref="K42:L42"/>
    <mergeCell ref="M42:N42"/>
    <mergeCell ref="K43:L43"/>
    <mergeCell ref="M43:N43"/>
    <mergeCell ref="K39:L39"/>
    <mergeCell ref="M39:N39"/>
    <mergeCell ref="B40:J41"/>
    <mergeCell ref="K40:L40"/>
    <mergeCell ref="M40:N40"/>
    <mergeCell ref="K41:L41"/>
    <mergeCell ref="M41:N41"/>
    <mergeCell ref="M44:N44"/>
    <mergeCell ref="B7:I8"/>
    <mergeCell ref="J7:L8"/>
    <mergeCell ref="M7:N8"/>
    <mergeCell ref="M38:N38"/>
    <mergeCell ref="M33:N33"/>
    <mergeCell ref="K34:L34"/>
    <mergeCell ref="M34:N34"/>
    <mergeCell ref="K35:L35"/>
    <mergeCell ref="M35:N35"/>
    <mergeCell ref="B33:J35"/>
    <mergeCell ref="K36:L36"/>
    <mergeCell ref="M36:N36"/>
    <mergeCell ref="B37:J38"/>
    <mergeCell ref="K37:L37"/>
    <mergeCell ref="M37:N37"/>
    <mergeCell ref="E44:F45"/>
    <mergeCell ref="T32:W32"/>
    <mergeCell ref="T46:W46"/>
    <mergeCell ref="B31:H31"/>
    <mergeCell ref="I9:N9"/>
    <mergeCell ref="B21:H21"/>
    <mergeCell ref="B22:H22"/>
    <mergeCell ref="B23:C23"/>
    <mergeCell ref="B27:H27"/>
    <mergeCell ref="B28:H28"/>
    <mergeCell ref="B29:H29"/>
    <mergeCell ref="B30:H30"/>
    <mergeCell ref="K33:L33"/>
    <mergeCell ref="K45:L45"/>
    <mergeCell ref="M45:N45"/>
    <mergeCell ref="K44:L44"/>
  </mergeCells>
  <printOptions horizontalCentered="1"/>
  <pageMargins left="0.25" right="0.25" top="0.75" bottom="0.75" header="0.3" footer="0.3"/>
  <pageSetup scale="96" orientation="portrait" horizontalDpi="300" verticalDpi="300" r:id="rId1"/>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ALL 11-1-2021</vt:lpstr>
      <vt:lpstr>'ALL 11-1-2021'!Print_Area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Yolanda Meza</dc:creator>
  <cp:lastModifiedBy>Yolanda Ann Figueroa</cp:lastModifiedBy>
  <cp:lastPrinted>2021-06-28T17:53:06Z</cp:lastPrinted>
  <dcterms:created xsi:type="dcterms:W3CDTF">2018-02-08T17:23:43Z</dcterms:created>
  <dcterms:modified xsi:type="dcterms:W3CDTF">2022-02-08T19:30:35Z</dcterms:modified>
</cp:coreProperties>
</file>