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fileSharing readOnlyRecommended="1" userName="Yolanda Ann Figueroa" algorithmName="SHA-512" hashValue="MN2EIOd4gx9Qy/TcBAZVhQHSWX57G+8YdKORPLSwJqRyl9fY4jnXmSzyCAMMHFbE/O/8KFo6GpqiuyZwiu5UpA==" saltValue="L/DQis7bSQWLQbOTNQdOsQ==" spinCount="100000"/>
  <workbookPr/>
  <mc:AlternateContent xmlns:mc="http://schemas.openxmlformats.org/markup-compatibility/2006">
    <mc:Choice Requires="x15">
      <x15ac:absPath xmlns:x15ac="http://schemas.microsoft.com/office/spreadsheetml/2010/11/ac" url="H:\Staff Forms\Blank Housing Packets 2021\Utility Allowance Worksheets\"/>
    </mc:Choice>
  </mc:AlternateContent>
  <xr:revisionPtr revIDLastSave="0" documentId="13_ncr:10001_{D7670DDB-C748-4F4B-963E-A19631AD8D60}" xr6:coauthVersionLast="47" xr6:coauthVersionMax="47" xr10:uidLastSave="{00000000-0000-0000-0000-000000000000}"/>
  <bookViews>
    <workbookView xWindow="20370" yWindow="-120" windowWidth="29040" windowHeight="15840" xr2:uid="{00000000-000D-0000-FFFF-FFFF00000000}"/>
  </bookViews>
  <sheets>
    <sheet name="ALL 11-1-2021" sheetId="1" r:id="rId1"/>
  </sheets>
  <externalReferences>
    <externalReference r:id="rId2"/>
    <externalReference r:id="rId3"/>
    <externalReference r:id="rId4"/>
  </externalReferences>
  <definedNames>
    <definedName name="Clientlocation">[1]Key!$A$20:$A$22</definedName>
    <definedName name="Ethnicity" localSheetId="0">[2]Key!$A$71:$A$74</definedName>
    <definedName name="Ethnicity">[1]Key!$A$101:$A$104</definedName>
    <definedName name="Federalprogram">[1]Key!$A$16:$A$17</definedName>
    <definedName name="Funder">[1]Key!$A$9:$A$13</definedName>
    <definedName name="Gender" localSheetId="0">[2]Key!$A$77:$A$83</definedName>
    <definedName name="Gender">[1]Key!$A$107:$A$112</definedName>
    <definedName name="genderupdated">[1]Key!$A$107:$A$113</definedName>
    <definedName name="Healthinsurance" localSheetId="0">[2]Key!$A$173:$A$180</definedName>
    <definedName name="Healthinsurance">[1]Key!$A$225:$A$232</definedName>
    <definedName name="Housingstatus" localSheetId="0">[2]Key!$A$121:$A$128</definedName>
    <definedName name="Housingstatus">[1]Key!$A$174:$A$181</definedName>
    <definedName name="HUDHousingstatusatadmission" localSheetId="0">[2]Key!$A$35:$A$41</definedName>
    <definedName name="HUDHousingstatusatadmission">[1]Key!$A$65:$A$71</definedName>
    <definedName name="If4ormore" localSheetId="0">[2]Key!$A$111:$A$114</definedName>
    <definedName name="Ifyeswhen" localSheetId="0">[2]Key!$A$139:$A$144</definedName>
    <definedName name="Ifyeswhen">[1]Key!$A$192:$A$197</definedName>
    <definedName name="Incomeandsources" localSheetId="0">[2]Key!$A$155:$A$170</definedName>
    <definedName name="Incomeandsources">[1]Key!$A$208:$A$222</definedName>
    <definedName name="Lengthofstayinpreviousplace" localSheetId="0">[2]Key!$A$86:$A$93</definedName>
    <definedName name="Lengthofstayinpreviousplace">[1]Key!$A$116:$A$123</definedName>
    <definedName name="MENTALHEALTHHOWCONFIRMED" localSheetId="0">[2]Key!$A$221:$A$224</definedName>
    <definedName name="MENTALHEALTHIFSMIHOWCONFIRMED" localSheetId="0">[2]Key!$A$227:$A$232</definedName>
    <definedName name="Noncashbenefits" localSheetId="0">[2]Key!$A$183:$A$190</definedName>
    <definedName name="Noncashbenefits">[1]Key!$A$235:$A$240</definedName>
    <definedName name="Noyes" localSheetId="0">[2]Key!$A$96:$A$99</definedName>
    <definedName name="Noyes">[1]Key!$A$126:$A$129</definedName>
    <definedName name="Noyesonly" localSheetId="0">[2]Key!$A$117:$A$118</definedName>
    <definedName name="Noyesonly">[1]Key!$A$170:$A$171</definedName>
    <definedName name="Numberofmonthshomeless">[1]Key!$A$157:$A$161</definedName>
    <definedName name="Numberofmonthshomelessinpastthreeyears">[1]Key!$A$140:$A$154</definedName>
    <definedName name="Numberoftimeshomeless" localSheetId="0">[2]Key!$A$102:$A$108</definedName>
    <definedName name="Numberoftimeshomeless">[3]Key!$A$102:$A$108</definedName>
    <definedName name="_xlnm.Print_Area" localSheetId="0">'ALL 11-1-2021'!$B$1:$N$49</definedName>
    <definedName name="Projectlocationupdated">[1]Key!$A$25:$A$30</definedName>
    <definedName name="Race" localSheetId="0">[2]Key!$A$62:$A$68</definedName>
    <definedName name="Race">[3]Key!$A$62:$A$68</definedName>
    <definedName name="Relationshiptoheadofhousehold" localSheetId="0">[2]Key!$A$131:$A$135</definedName>
    <definedName name="Relationshiptoheadofhousehold">[3]Key!$A$131:$A$135</definedName>
    <definedName name="Residencepriortoprojectentry" localSheetId="0">[2]Key!$A$9:$A$32</definedName>
    <definedName name="Residencepriortoprojectentry">[3]Key!$A$9:$A$32</definedName>
    <definedName name="Sheltertype">[1]Key!$A$4:$A$6</definedName>
    <definedName name="SUBSTANCEABUSEHOWCONFIRMED" localSheetId="0">[2]Key!$A$235:$A$238</definedName>
    <definedName name="SUBSTANCEABUSEHOWCONFIRMED">[3]Key!$A$235:$A$238</definedName>
    <definedName name="Substanceabuseproblem" localSheetId="0">[2]Key!$A$147:$A$152</definedName>
    <definedName name="Substanceabuseproblem">[3]Key!$A$147:$A$152</definedName>
    <definedName name="TYPEOFRESIDENCE" localSheetId="0">[2]Key!$A$193:$A$218</definedName>
    <definedName name="TYPEOFRESIDENCE">[3]Key!$A$193:$A$218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3" i="1" l="1"/>
  <c r="V43" i="1"/>
  <c r="W38" i="1"/>
  <c r="V38" i="1"/>
  <c r="W35" i="1"/>
  <c r="V35" i="1"/>
  <c r="W34" i="1"/>
  <c r="V34" i="1"/>
  <c r="M38" i="1"/>
  <c r="M35" i="1"/>
  <c r="M34" i="1"/>
  <c r="Q32" i="1"/>
  <c r="Q31" i="1"/>
  <c r="Q30" i="1"/>
  <c r="Q29" i="1"/>
  <c r="Q28" i="1"/>
  <c r="Q27" i="1"/>
  <c r="Q25" i="1"/>
  <c r="Q24" i="1"/>
  <c r="Q23" i="1"/>
  <c r="Q22" i="1"/>
  <c r="Q21" i="1"/>
  <c r="Q19" i="1"/>
  <c r="Q18" i="1"/>
  <c r="Q17" i="1"/>
  <c r="Q13" i="1"/>
  <c r="Q12" i="1"/>
  <c r="Q11" i="1"/>
  <c r="R32" i="1" l="1"/>
  <c r="M44" i="1"/>
  <c r="W44" i="1" s="1"/>
  <c r="R31" i="1"/>
  <c r="M43" i="1"/>
  <c r="R30" i="1"/>
  <c r="M42" i="1"/>
  <c r="R29" i="1"/>
  <c r="M41" i="1"/>
  <c r="U41" i="1" s="1"/>
  <c r="U45" i="1" s="1"/>
  <c r="L49" i="1" s="1"/>
  <c r="R28" i="1"/>
  <c r="M40" i="1"/>
  <c r="T40" i="1" s="1"/>
  <c r="R27" i="1"/>
  <c r="M39" i="1"/>
  <c r="T39" i="1" s="1"/>
  <c r="R25" i="1"/>
  <c r="R24" i="1"/>
  <c r="R23" i="1"/>
  <c r="R22" i="1"/>
  <c r="M37" i="1"/>
  <c r="W37" i="1" s="1"/>
  <c r="R21" i="1"/>
  <c r="M36" i="1"/>
  <c r="W36" i="1" s="1"/>
  <c r="R19" i="1"/>
  <c r="R18" i="1"/>
  <c r="R17" i="1"/>
  <c r="R13" i="1"/>
  <c r="R12" i="1"/>
  <c r="R11" i="1"/>
  <c r="T45" i="1" l="1"/>
  <c r="K49" i="1" s="1"/>
  <c r="M45" i="1" l="1"/>
  <c r="W45" i="1" l="1"/>
  <c r="N49" i="1" s="1"/>
  <c r="V45" i="1"/>
  <c r="M49" i="1" s="1"/>
  <c r="T46" i="1" l="1"/>
</calcChain>
</file>

<file path=xl/sharedStrings.xml><?xml version="1.0" encoding="utf-8"?>
<sst xmlns="http://schemas.openxmlformats.org/spreadsheetml/2006/main" count="77" uniqueCount="56">
  <si>
    <t>U.S. Department of Housing</t>
  </si>
  <si>
    <t>and Urban Development</t>
  </si>
  <si>
    <t>Office of Public and Indian Housing</t>
  </si>
  <si>
    <t>Locality:</t>
  </si>
  <si>
    <r>
      <rPr>
        <sz val="8"/>
        <color indexed="8"/>
        <rFont val="Arial"/>
        <family val="2"/>
      </rPr>
      <t>Unit Type:</t>
    </r>
    <r>
      <rPr>
        <b/>
        <sz val="10"/>
        <color indexed="8"/>
        <rFont val="Arial"/>
        <family val="2"/>
      </rPr>
      <t xml:space="preserve"> </t>
    </r>
  </si>
  <si>
    <t>Date (mm/dd/yyyy)</t>
  </si>
  <si>
    <t xml:space="preserve">Utility or Service </t>
  </si>
  <si>
    <t>Monthly Dollar Allowances</t>
  </si>
  <si>
    <t>1BR</t>
  </si>
  <si>
    <t>2BR</t>
  </si>
  <si>
    <t>3BR</t>
  </si>
  <si>
    <t>4BR</t>
  </si>
  <si>
    <t>5BR</t>
  </si>
  <si>
    <t>Heating</t>
  </si>
  <si>
    <t>Cooking</t>
  </si>
  <si>
    <t>Other Electric *</t>
  </si>
  <si>
    <t>Air Conditioning</t>
  </si>
  <si>
    <t>Water Heating</t>
  </si>
  <si>
    <t xml:space="preserve">Water </t>
  </si>
  <si>
    <t xml:space="preserve">Sewer </t>
  </si>
  <si>
    <t xml:space="preserve">Trash Collection </t>
  </si>
  <si>
    <t>Refrigerator</t>
  </si>
  <si>
    <t>Per Month Cost</t>
  </si>
  <si>
    <t>Other Electric</t>
  </si>
  <si>
    <t>Sewer</t>
  </si>
  <si>
    <t>Trash Collection</t>
  </si>
  <si>
    <t>Range/Microwave</t>
  </si>
  <si>
    <t>Number of bedrooms</t>
  </si>
  <si>
    <t>Total</t>
  </si>
  <si>
    <t>All</t>
  </si>
  <si>
    <t>MAX ALLOWABLE</t>
  </si>
  <si>
    <t>Natural Gas</t>
  </si>
  <si>
    <t>Electric</t>
  </si>
  <si>
    <t>Trash</t>
  </si>
  <si>
    <t>Water/Sewer</t>
  </si>
  <si>
    <t>Street and Apartment Number</t>
  </si>
  <si>
    <t>City, State, Zip Code</t>
  </si>
  <si>
    <t>Bottle Gas</t>
  </si>
  <si>
    <t>Fuel Oil</t>
  </si>
  <si>
    <t>Other</t>
  </si>
  <si>
    <t>Other Specify</t>
  </si>
  <si>
    <t>Utility Allowance Schedule</t>
  </si>
  <si>
    <t>See Public Reporting and Instructions on back</t>
  </si>
  <si>
    <t>Head of Household Name</t>
  </si>
  <si>
    <t>Unit Address</t>
  </si>
  <si>
    <t>Utility/Service/Appliance</t>
  </si>
  <si>
    <t>Previous versions are obsolete.</t>
  </si>
  <si>
    <t>Range</t>
  </si>
  <si>
    <t>City of Pasadena Housing Assistance Program</t>
  </si>
  <si>
    <t>Electric$0.00 Heat Pump</t>
  </si>
  <si>
    <t xml:space="preserve">Actual Family Allowances $0.00 May be used by the family to compute allowance while searching for a unit. </t>
  </si>
  <si>
    <t>form HUD$0.0052667 (7/2019)</t>
  </si>
  <si>
    <t>OMB Approval No. 2577$$0.00.$0.00$0.00$0.00169</t>
  </si>
  <si>
    <t>exp. 7/31/2$0.0022</t>
  </si>
  <si>
    <t>$0.00BR</t>
  </si>
  <si>
    <t xml:space="preserve">The following allowances are used to determine the total cost of tenant furnished utilities and appliances.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</si>
</sst>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4" x14ac:knownFonts="1">
    <font>
      <sz val="11"/>
      <color theme="1"/>
      <name val="Calibri"/>
      <family val="2"/>
      <scheme val="minor"/>
    </font>
    <font>
      <sz val="11"/>
      <color theme="1"/>
      <name val="Calibri"/>
      <family val="2"/>
      <scheme val="minor"/>
    </font>
    <font>
      <b/>
      <sz val="12"/>
      <name val="Calibri"/>
      <family val="2"/>
      <scheme val="minor"/>
    </font>
    <font>
      <b/>
      <sz val="8"/>
      <color theme="1"/>
      <name val="Arial"/>
      <family val="2"/>
    </font>
    <font>
      <sz val="10"/>
      <name val="Calibri"/>
      <family val="2"/>
      <scheme val="minor"/>
    </font>
    <font>
      <sz val="8"/>
      <color theme="1"/>
      <name val="Arial"/>
      <family val="2"/>
    </font>
    <font>
      <sz val="8"/>
      <color indexed="8"/>
      <name val="Arial"/>
      <family val="2"/>
    </font>
    <font>
      <b/>
      <sz val="10"/>
      <color indexed="8"/>
      <name val="Arial"/>
      <family val="2"/>
    </font>
    <font>
      <sz val="10"/>
      <color theme="1"/>
      <name val="Arial"/>
      <family val="2"/>
    </font>
    <font>
      <b/>
      <sz val="10"/>
      <color theme="1"/>
      <name val="Arial"/>
      <family val="2"/>
    </font>
    <font>
      <sz val="12"/>
      <name val="Calibri"/>
      <family val="2"/>
      <scheme val="minor"/>
    </font>
    <font>
      <b/>
      <i/>
      <sz val="12"/>
      <name val="Calibri"/>
      <family val="2"/>
      <scheme val="minor"/>
    </font>
    <font>
      <b/>
      <sz val="10"/>
      <name val="Calibri"/>
      <family val="2"/>
      <scheme val="minor"/>
    </font>
    <font>
      <b/>
      <sz val="8"/>
      <name val="Calibri"/>
      <family val="2"/>
      <scheme val="minor"/>
    </font>
    <font>
      <sz val="6"/>
      <name val="Calibri"/>
      <family val="2"/>
      <scheme val="minor"/>
    </font>
    <font>
      <b/>
      <sz val="16"/>
      <name val="Calibri"/>
      <family val="2"/>
      <scheme val="minor"/>
    </font>
    <font>
      <b/>
      <sz val="16"/>
      <color indexed="10"/>
      <name val="Calibri"/>
      <family val="2"/>
      <scheme val="minor"/>
    </font>
    <font>
      <sz val="11"/>
      <color theme="1"/>
      <name val="Arial"/>
      <family val="2"/>
    </font>
    <font>
      <b/>
      <sz val="16"/>
      <color theme="0" tint="-0.249977111117893"/>
      <name val="Calibri"/>
      <family val="2"/>
      <scheme val="minor"/>
    </font>
    <font>
      <sz val="20"/>
      <name val="Calibri"/>
      <family val="2"/>
      <scheme val="minor"/>
    </font>
    <font>
      <sz val="20"/>
      <color theme="1"/>
      <name val="Calibri"/>
      <family val="2"/>
      <scheme val="minor"/>
    </font>
    <font>
      <sz val="8"/>
      <name val="Calibri Light"/>
      <family val="2"/>
      <scheme val="major"/>
    </font>
    <font>
      <sz val="10"/>
      <name val="Calibri Light"/>
      <family val="2"/>
      <scheme val="major"/>
    </font>
    <font>
      <sz val="36"/>
      <name val="Calibri"/>
      <family val="2"/>
      <scheme val="minor"/>
    </font>
  </fonts>
  <fills count="11">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9D9D9"/>
        <bgColor indexed="64"/>
      </patternFill>
    </fill>
    <fill>
      <patternFill patternType="solid">
        <fgColor rgb="FF00B050"/>
        <bgColor indexed="64"/>
      </patternFill>
    </fill>
    <fill>
      <patternFill patternType="solid">
        <fgColor theme="0"/>
        <bgColor indexed="64"/>
      </patternFill>
    </fill>
    <fill>
      <patternFill patternType="solid">
        <fgColor theme="0" tint="-0.499984740745262"/>
        <bgColor indexed="64"/>
      </patternFill>
    </fill>
    <fill>
      <patternFill patternType="solid">
        <fgColor rgb="FFFFFF99"/>
        <bgColor indexed="64"/>
      </patternFill>
    </fill>
    <fill>
      <patternFill patternType="solid">
        <fgColor rgb="FFFFFF66"/>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232">
    <xf numFmtId="0" fontId="0" fillId="0" borderId="0" xfId="0"/>
    <xf numFmtId="0" fontId="4" fillId="0" borderId="0" xfId="0" applyFont="1" applyBorder="1" applyAlignment="1" applyProtection="1">
      <alignment horizontal="center"/>
      <protection hidden="1"/>
    </xf>
    <xf numFmtId="164" fontId="4" fillId="0" borderId="0" xfId="0" applyNumberFormat="1" applyFont="1" applyBorder="1" applyProtection="1">
      <protection hidden="1"/>
    </xf>
    <xf numFmtId="0" fontId="4" fillId="0" borderId="0" xfId="0" applyFont="1" applyBorder="1" applyProtection="1">
      <protection hidden="1"/>
    </xf>
    <xf numFmtId="0" fontId="7" fillId="0" borderId="1" xfId="1" applyFont="1" applyBorder="1" applyAlignment="1" applyProtection="1">
      <alignment horizontal="left" vertical="top"/>
      <protection hidden="1"/>
    </xf>
    <xf numFmtId="0" fontId="5" fillId="0" borderId="1" xfId="1" applyFont="1" applyBorder="1" applyAlignment="1" applyProtection="1">
      <alignment vertical="top"/>
      <protection hidden="1"/>
    </xf>
    <xf numFmtId="0" fontId="9" fillId="0" borderId="0" xfId="1" applyFont="1" applyBorder="1" applyAlignment="1" applyProtection="1">
      <alignment horizontal="left" vertical="top" wrapText="1"/>
      <protection hidden="1"/>
    </xf>
    <xf numFmtId="164" fontId="9" fillId="0" borderId="0" xfId="1" applyNumberFormat="1" applyFont="1" applyBorder="1" applyAlignment="1" applyProtection="1">
      <alignment horizontal="left" vertical="top" wrapText="1"/>
      <protection hidden="1"/>
    </xf>
    <xf numFmtId="0" fontId="10" fillId="0" borderId="2" xfId="0" applyFont="1" applyBorder="1" applyAlignment="1" applyProtection="1">
      <alignment vertical="top"/>
      <protection hidden="1"/>
    </xf>
    <xf numFmtId="0" fontId="10" fillId="0" borderId="3" xfId="0" applyFont="1" applyBorder="1" applyAlignment="1" applyProtection="1">
      <alignment vertical="top"/>
      <protection hidden="1"/>
    </xf>
    <xf numFmtId="0" fontId="5" fillId="0" borderId="0" xfId="1" applyFont="1" applyBorder="1" applyAlignment="1" applyProtection="1">
      <alignment horizontal="left" vertical="top"/>
      <protection hidden="1"/>
    </xf>
    <xf numFmtId="164" fontId="5" fillId="0" borderId="0" xfId="1" applyNumberFormat="1" applyFont="1" applyBorder="1" applyAlignment="1" applyProtection="1">
      <alignment horizontal="left" vertical="top"/>
      <protection hidden="1"/>
    </xf>
    <xf numFmtId="0" fontId="10" fillId="0" borderId="0" xfId="0" applyFont="1" applyBorder="1" applyProtection="1">
      <protection hidden="1"/>
    </xf>
    <xf numFmtId="0" fontId="10" fillId="0" borderId="10" xfId="0" applyFont="1" applyBorder="1" applyAlignment="1" applyProtection="1">
      <alignment vertical="top"/>
      <protection hidden="1"/>
    </xf>
    <xf numFmtId="0" fontId="10" fillId="0" borderId="11" xfId="0" applyFont="1" applyBorder="1" applyAlignment="1" applyProtection="1">
      <alignment vertical="top"/>
      <protection hidden="1"/>
    </xf>
    <xf numFmtId="0" fontId="12" fillId="0" borderId="12" xfId="0" applyFont="1" applyBorder="1" applyAlignment="1" applyProtection="1">
      <alignment horizontal="center"/>
      <protection hidden="1"/>
    </xf>
    <xf numFmtId="0" fontId="12" fillId="0" borderId="12" xfId="0"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164" fontId="12" fillId="0" borderId="0" xfId="0" applyNumberFormat="1" applyFont="1" applyFill="1" applyBorder="1" applyAlignment="1" applyProtection="1">
      <alignment horizontal="center"/>
      <protection hidden="1"/>
    </xf>
    <xf numFmtId="0" fontId="12" fillId="0" borderId="0" xfId="0" applyFont="1" applyProtection="1">
      <protection hidden="1"/>
    </xf>
    <xf numFmtId="165" fontId="4" fillId="0" borderId="15" xfId="0" applyNumberFormat="1" applyFont="1" applyBorder="1" applyAlignment="1" applyProtection="1">
      <alignment horizontal="center"/>
      <protection hidden="1"/>
    </xf>
    <xf numFmtId="165" fontId="4" fillId="0" borderId="15" xfId="0" applyNumberFormat="1" applyFont="1" applyFill="1" applyBorder="1" applyAlignment="1" applyProtection="1">
      <alignment horizontal="center"/>
      <protection hidden="1"/>
    </xf>
    <xf numFmtId="164" fontId="4" fillId="0" borderId="0" xfId="0" applyNumberFormat="1" applyFont="1" applyBorder="1" applyAlignment="1" applyProtection="1">
      <alignment horizontal="center"/>
      <protection hidden="1"/>
    </xf>
    <xf numFmtId="0" fontId="4" fillId="0" borderId="0" xfId="0" applyFont="1" applyProtection="1">
      <protection hidden="1"/>
    </xf>
    <xf numFmtId="0" fontId="4" fillId="0" borderId="0" xfId="0" applyFont="1" applyBorder="1" applyAlignment="1" applyProtection="1">
      <alignment horizontal="right"/>
      <protection hidden="1"/>
    </xf>
    <xf numFmtId="165" fontId="4" fillId="3" borderId="16" xfId="0" applyNumberFormat="1" applyFont="1" applyFill="1" applyBorder="1" applyAlignment="1" applyProtection="1">
      <alignment horizontal="center"/>
      <protection hidden="1"/>
    </xf>
    <xf numFmtId="165" fontId="4" fillId="3" borderId="9" xfId="0" applyNumberFormat="1" applyFont="1" applyFill="1" applyBorder="1" applyAlignment="1" applyProtection="1">
      <alignment horizontal="center"/>
      <protection hidden="1"/>
    </xf>
    <xf numFmtId="165" fontId="4" fillId="0" borderId="16" xfId="0" applyNumberFormat="1" applyFont="1" applyBorder="1" applyAlignment="1" applyProtection="1">
      <alignment horizontal="center"/>
      <protection hidden="1"/>
    </xf>
    <xf numFmtId="165" fontId="4" fillId="0" borderId="16" xfId="0" applyNumberFormat="1" applyFont="1" applyFill="1" applyBorder="1" applyAlignment="1" applyProtection="1">
      <alignment horizontal="center"/>
      <protection hidden="1"/>
    </xf>
    <xf numFmtId="0" fontId="4" fillId="0" borderId="10" xfId="0" applyFont="1" applyBorder="1" applyAlignment="1" applyProtection="1">
      <alignment horizontal="right"/>
      <protection hidden="1"/>
    </xf>
    <xf numFmtId="165" fontId="4" fillId="0" borderId="18" xfId="0" applyNumberFormat="1" applyFont="1" applyBorder="1" applyAlignment="1" applyProtection="1">
      <alignment horizontal="center"/>
      <protection hidden="1"/>
    </xf>
    <xf numFmtId="165" fontId="4" fillId="0" borderId="18" xfId="0" applyNumberFormat="1" applyFont="1" applyFill="1" applyBorder="1" applyAlignment="1" applyProtection="1">
      <alignment horizontal="center"/>
      <protection hidden="1"/>
    </xf>
    <xf numFmtId="165" fontId="4" fillId="0" borderId="9" xfId="0" applyNumberFormat="1" applyFont="1" applyFill="1" applyBorder="1" applyAlignment="1" applyProtection="1">
      <alignment horizontal="center"/>
      <protection hidden="1"/>
    </xf>
    <xf numFmtId="165" fontId="4" fillId="0" borderId="19" xfId="0" applyNumberFormat="1" applyFont="1" applyBorder="1" applyAlignment="1" applyProtection="1">
      <alignment horizontal="center"/>
      <protection hidden="1"/>
    </xf>
    <xf numFmtId="165" fontId="4" fillId="0" borderId="20" xfId="0" applyNumberFormat="1" applyFont="1" applyFill="1" applyBorder="1" applyAlignment="1" applyProtection="1">
      <alignment horizontal="center"/>
      <protection hidden="1"/>
    </xf>
    <xf numFmtId="165" fontId="4" fillId="0" borderId="14" xfId="0" applyNumberFormat="1" applyFont="1" applyFill="1" applyBorder="1" applyAlignment="1" applyProtection="1">
      <alignment horizontal="center"/>
      <protection hidden="1"/>
    </xf>
    <xf numFmtId="0" fontId="4" fillId="0" borderId="10" xfId="0" applyFont="1" applyBorder="1" applyAlignment="1" applyProtection="1">
      <alignment horizontal="left"/>
      <protection hidden="1"/>
    </xf>
    <xf numFmtId="165" fontId="4" fillId="0" borderId="19" xfId="0" applyNumberFormat="1" applyFont="1" applyFill="1" applyBorder="1" applyAlignment="1" applyProtection="1">
      <alignment horizontal="center"/>
      <protection hidden="1"/>
    </xf>
    <xf numFmtId="0" fontId="13" fillId="0" borderId="21" xfId="0" applyFont="1" applyFill="1" applyBorder="1" applyAlignment="1" applyProtection="1">
      <alignment horizontal="left"/>
      <protection hidden="1"/>
    </xf>
    <xf numFmtId="0" fontId="13" fillId="0" borderId="22" xfId="0" applyFont="1" applyFill="1" applyBorder="1" applyAlignment="1" applyProtection="1">
      <alignment horizontal="left"/>
      <protection hidden="1"/>
    </xf>
    <xf numFmtId="164" fontId="4" fillId="6" borderId="0" xfId="0" applyNumberFormat="1" applyFont="1" applyFill="1" applyBorder="1" applyAlignment="1" applyProtection="1">
      <alignment horizontal="center"/>
      <protection hidden="1"/>
    </xf>
    <xf numFmtId="0" fontId="4" fillId="6" borderId="0" xfId="0" applyFont="1" applyFill="1" applyProtection="1">
      <protection hidden="1"/>
    </xf>
    <xf numFmtId="0" fontId="15" fillId="0" borderId="2" xfId="0" applyFont="1" applyBorder="1" applyAlignment="1" applyProtection="1">
      <alignment horizontal="center"/>
      <protection hidden="1"/>
    </xf>
    <xf numFmtId="0" fontId="15" fillId="0" borderId="3" xfId="0" applyFont="1" applyBorder="1" applyAlignment="1" applyProtection="1">
      <alignment horizontal="center"/>
      <protection hidden="1"/>
    </xf>
    <xf numFmtId="0" fontId="4" fillId="0" borderId="2" xfId="0" applyFont="1" applyBorder="1" applyAlignment="1" applyProtection="1">
      <protection hidden="1"/>
    </xf>
    <xf numFmtId="0" fontId="4" fillId="0" borderId="0" xfId="0" applyFont="1" applyAlignment="1" applyProtection="1">
      <alignment horizontal="center"/>
      <protection hidden="1"/>
    </xf>
    <xf numFmtId="0" fontId="5" fillId="0" borderId="0" xfId="1" applyFont="1" applyAlignment="1" applyProtection="1">
      <alignment horizontal="right" vertical="center"/>
      <protection hidden="1"/>
    </xf>
    <xf numFmtId="0" fontId="4" fillId="0" borderId="0" xfId="0" applyFont="1" applyAlignment="1" applyProtection="1">
      <alignment horizontal="left"/>
      <protection hidden="1"/>
    </xf>
    <xf numFmtId="0" fontId="17" fillId="0" borderId="0" xfId="1" applyFont="1" applyProtection="1">
      <protection hidden="1"/>
    </xf>
    <xf numFmtId="164" fontId="17" fillId="0" borderId="0" xfId="1" applyNumberFormat="1" applyFont="1" applyProtection="1">
      <protection hidden="1"/>
    </xf>
    <xf numFmtId="165" fontId="4" fillId="7" borderId="16" xfId="0" applyNumberFormat="1" applyFont="1" applyFill="1" applyBorder="1" applyAlignment="1" applyProtection="1">
      <alignment horizontal="center"/>
      <protection hidden="1"/>
    </xf>
    <xf numFmtId="165" fontId="4" fillId="7" borderId="9" xfId="0" applyNumberFormat="1" applyFont="1" applyFill="1" applyBorder="1" applyAlignment="1" applyProtection="1">
      <alignment horizontal="center"/>
      <protection hidden="1"/>
    </xf>
    <xf numFmtId="0" fontId="12" fillId="0" borderId="25" xfId="0" applyFont="1" applyBorder="1" applyAlignment="1" applyProtection="1">
      <alignment horizontal="center"/>
      <protection hidden="1"/>
    </xf>
    <xf numFmtId="0" fontId="12" fillId="0" borderId="19" xfId="0" applyFont="1" applyBorder="1" applyAlignment="1" applyProtection="1">
      <alignment horizontal="center"/>
      <protection hidden="1"/>
    </xf>
    <xf numFmtId="0" fontId="12" fillId="0" borderId="26" xfId="0" applyFont="1" applyBorder="1" applyAlignment="1" applyProtection="1">
      <alignment horizontal="center"/>
      <protection hidden="1"/>
    </xf>
    <xf numFmtId="164" fontId="4" fillId="8" borderId="27" xfId="2" applyNumberFormat="1" applyFont="1" applyFill="1" applyBorder="1" applyAlignment="1" applyProtection="1">
      <alignment horizontal="center" vertical="center"/>
      <protection hidden="1"/>
    </xf>
    <xf numFmtId="164" fontId="4" fillId="0" borderId="18" xfId="2" applyNumberFormat="1" applyFont="1" applyBorder="1" applyAlignment="1" applyProtection="1">
      <alignment horizontal="center" vertical="center"/>
      <protection hidden="1"/>
    </xf>
    <xf numFmtId="164" fontId="4" fillId="0" borderId="28" xfId="2" applyNumberFormat="1" applyFont="1" applyBorder="1" applyAlignment="1" applyProtection="1">
      <alignment horizontal="center" vertical="center"/>
      <protection hidden="1"/>
    </xf>
    <xf numFmtId="164" fontId="4" fillId="8" borderId="29" xfId="2" applyNumberFormat="1" applyFont="1" applyFill="1" applyBorder="1" applyAlignment="1" applyProtection="1">
      <alignment horizontal="center" vertical="center"/>
      <protection hidden="1"/>
    </xf>
    <xf numFmtId="164" fontId="4" fillId="0" borderId="16" xfId="2" applyNumberFormat="1" applyFont="1" applyBorder="1" applyAlignment="1" applyProtection="1">
      <alignment horizontal="center" vertical="center"/>
      <protection hidden="1"/>
    </xf>
    <xf numFmtId="164" fontId="4" fillId="0" borderId="30" xfId="2" applyNumberFormat="1" applyFont="1" applyBorder="1" applyAlignment="1" applyProtection="1">
      <alignment horizontal="center" vertical="center"/>
      <protection hidden="1"/>
    </xf>
    <xf numFmtId="164" fontId="4" fillId="8" borderId="16" xfId="2" applyNumberFormat="1" applyFont="1" applyFill="1" applyBorder="1" applyAlignment="1" applyProtection="1">
      <alignment horizontal="center" vertical="center"/>
      <protection hidden="1"/>
    </xf>
    <xf numFmtId="164" fontId="4" fillId="8" borderId="30" xfId="2" applyNumberFormat="1" applyFont="1" applyFill="1" applyBorder="1" applyAlignment="1" applyProtection="1">
      <alignment horizontal="center" vertical="center"/>
      <protection hidden="1"/>
    </xf>
    <xf numFmtId="164" fontId="12" fillId="0" borderId="25" xfId="0" applyNumberFormat="1" applyFont="1" applyBorder="1" applyAlignment="1" applyProtection="1">
      <alignment horizontal="center" vertical="center"/>
      <protection hidden="1"/>
    </xf>
    <xf numFmtId="164" fontId="12" fillId="0" borderId="19" xfId="0" applyNumberFormat="1" applyFont="1" applyBorder="1" applyAlignment="1" applyProtection="1">
      <alignment horizontal="center" vertical="center"/>
      <protection hidden="1"/>
    </xf>
    <xf numFmtId="164" fontId="12" fillId="0" borderId="26" xfId="0" applyNumberFormat="1" applyFont="1" applyBorder="1" applyAlignment="1" applyProtection="1">
      <alignment horizontal="center" vertical="center"/>
      <protection hidden="1"/>
    </xf>
    <xf numFmtId="0" fontId="12" fillId="0" borderId="22" xfId="0" applyFont="1" applyBorder="1" applyAlignment="1" applyProtection="1">
      <alignment horizontal="center"/>
      <protection hidden="1"/>
    </xf>
    <xf numFmtId="164" fontId="4" fillId="8" borderId="6" xfId="2" applyNumberFormat="1" applyFont="1" applyFill="1" applyBorder="1" applyAlignment="1" applyProtection="1">
      <alignment horizontal="center" vertical="center"/>
      <protection hidden="1"/>
    </xf>
    <xf numFmtId="164" fontId="4" fillId="8" borderId="9" xfId="2" applyNumberFormat="1" applyFont="1" applyFill="1" applyBorder="1" applyAlignment="1" applyProtection="1">
      <alignment horizontal="center" vertical="center"/>
      <protection hidden="1"/>
    </xf>
    <xf numFmtId="164" fontId="4" fillId="0" borderId="9" xfId="2" applyNumberFormat="1" applyFont="1" applyBorder="1" applyAlignment="1" applyProtection="1">
      <alignment horizontal="center" vertical="center"/>
      <protection hidden="1"/>
    </xf>
    <xf numFmtId="164" fontId="12" fillId="0" borderId="22" xfId="0" applyNumberFormat="1" applyFont="1" applyBorder="1" applyAlignment="1" applyProtection="1">
      <alignment horizontal="center" vertical="center"/>
      <protection hidden="1"/>
    </xf>
    <xf numFmtId="164" fontId="4" fillId="8" borderId="29" xfId="2" applyNumberFormat="1" applyFont="1" applyFill="1" applyBorder="1" applyAlignment="1" applyProtection="1">
      <alignment vertical="center"/>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protection hidden="1"/>
    </xf>
    <xf numFmtId="165" fontId="4" fillId="0" borderId="0" xfId="0" applyNumberFormat="1" applyFont="1" applyFill="1" applyBorder="1" applyAlignment="1" applyProtection="1">
      <alignment horizontal="center"/>
      <protection hidden="1"/>
    </xf>
    <xf numFmtId="0" fontId="5" fillId="0" borderId="0" xfId="1" applyFont="1" applyFill="1" applyBorder="1" applyAlignment="1" applyProtection="1">
      <alignment horizontal="right"/>
      <protection hidden="1"/>
    </xf>
    <xf numFmtId="0" fontId="4" fillId="0" borderId="0" xfId="0" applyFont="1" applyFill="1" applyBorder="1" applyAlignment="1" applyProtection="1">
      <alignment horizontal="center"/>
      <protection hidden="1"/>
    </xf>
    <xf numFmtId="0" fontId="9" fillId="0" borderId="0" xfId="1" applyFont="1" applyFill="1" applyBorder="1" applyAlignment="1" applyProtection="1">
      <alignment horizontal="left" vertical="top" wrapText="1"/>
      <protection hidden="1"/>
    </xf>
    <xf numFmtId="0" fontId="9" fillId="0" borderId="0" xfId="1" applyFont="1" applyFill="1" applyBorder="1" applyAlignment="1" applyProtection="1">
      <alignment horizontal="center" vertical="top" wrapText="1"/>
      <protection hidden="1"/>
    </xf>
    <xf numFmtId="0" fontId="5" fillId="0" borderId="0" xfId="1" applyFont="1" applyFill="1" applyBorder="1" applyAlignment="1" applyProtection="1">
      <alignment horizontal="center" vertical="center"/>
      <protection hidden="1"/>
    </xf>
    <xf numFmtId="0" fontId="4" fillId="0" borderId="0" xfId="0" applyFont="1" applyFill="1" applyBorder="1" applyAlignment="1" applyProtection="1">
      <alignment wrapText="1"/>
      <protection hidden="1"/>
    </xf>
    <xf numFmtId="0" fontId="5" fillId="0" borderId="0" xfId="1" applyFont="1" applyFill="1" applyBorder="1" applyAlignment="1" applyProtection="1">
      <alignment horizontal="right" vertical="center"/>
      <protection hidden="1"/>
    </xf>
    <xf numFmtId="0" fontId="4" fillId="0" borderId="0" xfId="0" applyFont="1" applyFill="1" applyBorder="1" applyProtection="1">
      <protection hidden="1"/>
    </xf>
    <xf numFmtId="0" fontId="4" fillId="0" borderId="0" xfId="0" applyFont="1" applyFill="1" applyBorder="1" applyAlignment="1" applyProtection="1">
      <alignment horizontal="right"/>
      <protection hidden="1"/>
    </xf>
    <xf numFmtId="0" fontId="4" fillId="2" borderId="16" xfId="0" applyFont="1" applyFill="1" applyBorder="1" applyAlignment="1" applyProtection="1">
      <alignment horizontal="center"/>
      <protection locked="0"/>
    </xf>
    <xf numFmtId="0" fontId="4" fillId="3" borderId="16" xfId="0" applyFont="1" applyFill="1" applyBorder="1" applyAlignment="1" applyProtection="1">
      <alignment horizontal="center"/>
    </xf>
    <xf numFmtId="0" fontId="4" fillId="5" borderId="16" xfId="0" applyFont="1" applyFill="1" applyBorder="1" applyAlignment="1" applyProtection="1">
      <alignment horizontal="center"/>
      <protection hidden="1"/>
    </xf>
    <xf numFmtId="0" fontId="4" fillId="4" borderId="16" xfId="0" applyFont="1" applyFill="1" applyBorder="1" applyAlignment="1" applyProtection="1">
      <alignment horizontal="center"/>
      <protection locked="0"/>
    </xf>
    <xf numFmtId="0" fontId="4" fillId="3" borderId="16" xfId="0" applyFont="1" applyFill="1" applyBorder="1" applyAlignment="1" applyProtection="1">
      <alignment horizontal="center"/>
      <protection hidden="1"/>
    </xf>
    <xf numFmtId="164" fontId="4" fillId="0" borderId="27" xfId="2" applyNumberFormat="1" applyFont="1" applyBorder="1" applyAlignment="1" applyProtection="1">
      <alignment horizontal="center" vertical="center"/>
      <protection hidden="1"/>
    </xf>
    <xf numFmtId="164" fontId="4" fillId="0" borderId="29" xfId="2" applyNumberFormat="1" applyFont="1" applyBorder="1" applyAlignment="1" applyProtection="1">
      <alignment horizontal="center" vertical="center"/>
      <protection hidden="1"/>
    </xf>
    <xf numFmtId="0" fontId="10" fillId="0" borderId="2" xfId="0" applyFont="1" applyBorder="1" applyAlignment="1" applyProtection="1">
      <alignment vertical="center" wrapText="1"/>
      <protection hidden="1"/>
    </xf>
    <xf numFmtId="0" fontId="10" fillId="0" borderId="3" xfId="0" applyFont="1" applyBorder="1" applyAlignment="1" applyProtection="1">
      <alignment vertical="center" wrapText="1"/>
      <protection hidden="1"/>
    </xf>
    <xf numFmtId="0" fontId="8" fillId="0" borderId="2" xfId="1" applyFont="1" applyBorder="1" applyAlignment="1" applyProtection="1">
      <alignment vertical="top" wrapText="1"/>
      <protection hidden="1"/>
    </xf>
    <xf numFmtId="0" fontId="8" fillId="0" borderId="3" xfId="1" applyFont="1" applyBorder="1" applyAlignment="1" applyProtection="1">
      <alignment vertical="top" wrapText="1"/>
      <protection hidden="1"/>
    </xf>
    <xf numFmtId="165" fontId="4" fillId="3" borderId="12" xfId="0" applyNumberFormat="1" applyFont="1" applyFill="1" applyBorder="1" applyAlignment="1" applyProtection="1">
      <alignment horizontal="center"/>
      <protection hidden="1"/>
    </xf>
    <xf numFmtId="165" fontId="4" fillId="3" borderId="11" xfId="0" applyNumberFormat="1" applyFont="1" applyFill="1" applyBorder="1" applyAlignment="1" applyProtection="1">
      <alignment horizontal="center"/>
      <protection hidden="1"/>
    </xf>
    <xf numFmtId="0" fontId="4" fillId="0" borderId="11" xfId="0" applyFont="1" applyBorder="1" applyProtection="1">
      <protection hidden="1"/>
    </xf>
    <xf numFmtId="0" fontId="4" fillId="0" borderId="6" xfId="0" applyFont="1" applyBorder="1" applyProtection="1">
      <protection hidden="1"/>
    </xf>
    <xf numFmtId="165" fontId="4" fillId="3" borderId="19" xfId="0" applyNumberFormat="1" applyFont="1" applyFill="1" applyBorder="1" applyAlignment="1" applyProtection="1">
      <alignment horizontal="center"/>
      <protection hidden="1"/>
    </xf>
    <xf numFmtId="165" fontId="4" fillId="3" borderId="0" xfId="0" applyNumberFormat="1" applyFont="1" applyFill="1" applyBorder="1" applyAlignment="1" applyProtection="1">
      <alignment horizontal="center"/>
      <protection hidden="1"/>
    </xf>
    <xf numFmtId="164" fontId="4" fillId="0" borderId="30" xfId="2" applyNumberFormat="1" applyFont="1" applyFill="1" applyBorder="1" applyAlignment="1" applyProtection="1">
      <alignment horizontal="center" vertical="center"/>
      <protection hidden="1"/>
    </xf>
    <xf numFmtId="0" fontId="2" fillId="0" borderId="31" xfId="0" applyFont="1" applyBorder="1" applyAlignment="1" applyProtection="1">
      <alignment vertical="center"/>
      <protection hidden="1"/>
    </xf>
    <xf numFmtId="0" fontId="2" fillId="0" borderId="13" xfId="0" applyFont="1" applyBorder="1" applyAlignment="1" applyProtection="1">
      <alignment vertical="center" wrapText="1"/>
      <protection hidden="1"/>
    </xf>
    <xf numFmtId="0" fontId="3" fillId="0" borderId="13" xfId="1" applyFont="1" applyBorder="1" applyProtection="1">
      <protection hidden="1"/>
    </xf>
    <xf numFmtId="0" fontId="4" fillId="0" borderId="13" xfId="0" applyFont="1" applyBorder="1" applyAlignment="1" applyProtection="1">
      <alignment horizontal="center"/>
      <protection hidden="1"/>
    </xf>
    <xf numFmtId="0" fontId="5" fillId="0" borderId="32" xfId="1" applyFont="1" applyBorder="1" applyAlignment="1" applyProtection="1">
      <alignment horizontal="right"/>
      <protection hidden="1"/>
    </xf>
    <xf numFmtId="0" fontId="2" fillId="0" borderId="33" xfId="0" applyFont="1" applyBorder="1" applyAlignment="1" applyProtection="1">
      <alignment vertical="center"/>
      <protection hidden="1"/>
    </xf>
    <xf numFmtId="0" fontId="2" fillId="0" borderId="0" xfId="0" applyFont="1" applyBorder="1" applyAlignment="1" applyProtection="1">
      <alignment vertical="center" wrapText="1"/>
      <protection hidden="1"/>
    </xf>
    <xf numFmtId="0" fontId="3" fillId="0" borderId="0" xfId="1" applyFont="1" applyBorder="1" applyProtection="1">
      <protection hidden="1"/>
    </xf>
    <xf numFmtId="0" fontId="5" fillId="0" borderId="34" xfId="1" applyFont="1" applyBorder="1" applyAlignment="1" applyProtection="1">
      <alignment horizontal="right"/>
      <protection hidden="1"/>
    </xf>
    <xf numFmtId="0" fontId="5" fillId="0" borderId="0" xfId="1" applyFont="1" applyBorder="1" applyAlignment="1" applyProtection="1">
      <alignment horizontal="left" vertical="center"/>
      <protection hidden="1"/>
    </xf>
    <xf numFmtId="0" fontId="4" fillId="0" borderId="34" xfId="0" applyFont="1" applyBorder="1" applyAlignment="1" applyProtection="1">
      <alignment horizontal="center"/>
      <protection hidden="1"/>
    </xf>
    <xf numFmtId="0" fontId="6" fillId="0" borderId="35" xfId="1" applyFont="1" applyBorder="1" applyAlignment="1" applyProtection="1">
      <alignment horizontal="left" vertical="top"/>
      <protection hidden="1"/>
    </xf>
    <xf numFmtId="0" fontId="9" fillId="0" borderId="36" xfId="1" applyFont="1" applyBorder="1" applyAlignment="1" applyProtection="1">
      <alignment horizontal="left" vertical="top" wrapText="1"/>
      <protection hidden="1"/>
    </xf>
    <xf numFmtId="0" fontId="10" fillId="0" borderId="33" xfId="0" applyFont="1" applyBorder="1" applyAlignment="1" applyProtection="1">
      <alignment vertical="center"/>
      <protection hidden="1"/>
    </xf>
    <xf numFmtId="0" fontId="10" fillId="0" borderId="35" xfId="0" applyFont="1" applyBorder="1" applyAlignment="1" applyProtection="1">
      <alignment vertical="top"/>
      <protection hidden="1"/>
    </xf>
    <xf numFmtId="0" fontId="11" fillId="0" borderId="39" xfId="0" applyFont="1" applyBorder="1" applyAlignment="1" applyProtection="1">
      <alignment vertical="center"/>
      <protection hidden="1"/>
    </xf>
    <xf numFmtId="0" fontId="12" fillId="0" borderId="40" xfId="0" applyFont="1" applyBorder="1" applyAlignment="1" applyProtection="1">
      <alignment horizontal="center"/>
      <protection hidden="1"/>
    </xf>
    <xf numFmtId="165" fontId="4" fillId="0" borderId="41" xfId="0" applyNumberFormat="1" applyFont="1" applyFill="1" applyBorder="1" applyAlignment="1" applyProtection="1">
      <alignment horizontal="center"/>
      <protection hidden="1"/>
    </xf>
    <xf numFmtId="0" fontId="4" fillId="0" borderId="33" xfId="0" applyFont="1" applyBorder="1" applyProtection="1">
      <protection hidden="1"/>
    </xf>
    <xf numFmtId="165" fontId="4" fillId="0" borderId="38" xfId="0" applyNumberFormat="1" applyFont="1" applyFill="1" applyBorder="1" applyAlignment="1" applyProtection="1">
      <alignment horizontal="center"/>
      <protection hidden="1"/>
    </xf>
    <xf numFmtId="165" fontId="4" fillId="0" borderId="30" xfId="0" applyNumberFormat="1" applyFont="1" applyFill="1" applyBorder="1" applyAlignment="1" applyProtection="1">
      <alignment horizontal="center"/>
      <protection hidden="1"/>
    </xf>
    <xf numFmtId="165" fontId="4" fillId="3" borderId="38" xfId="0" applyNumberFormat="1" applyFont="1" applyFill="1" applyBorder="1" applyAlignment="1" applyProtection="1">
      <alignment horizontal="center"/>
      <protection hidden="1"/>
    </xf>
    <xf numFmtId="0" fontId="4" fillId="0" borderId="39" xfId="0" applyFont="1" applyBorder="1" applyProtection="1">
      <protection hidden="1"/>
    </xf>
    <xf numFmtId="165" fontId="4" fillId="3" borderId="42" xfId="0" applyNumberFormat="1" applyFont="1" applyFill="1" applyBorder="1" applyAlignment="1" applyProtection="1">
      <alignment horizontal="center"/>
      <protection hidden="1"/>
    </xf>
    <xf numFmtId="165" fontId="4" fillId="0" borderId="28" xfId="0" applyNumberFormat="1" applyFont="1" applyFill="1" applyBorder="1" applyAlignment="1" applyProtection="1">
      <alignment horizontal="center"/>
      <protection hidden="1"/>
    </xf>
    <xf numFmtId="165" fontId="4" fillId="3" borderId="30" xfId="0" applyNumberFormat="1" applyFont="1" applyFill="1" applyBorder="1" applyAlignment="1" applyProtection="1">
      <alignment horizontal="center"/>
      <protection hidden="1"/>
    </xf>
    <xf numFmtId="165" fontId="4" fillId="0" borderId="43" xfId="0" applyNumberFormat="1" applyFont="1" applyFill="1" applyBorder="1" applyAlignment="1" applyProtection="1">
      <alignment horizontal="center"/>
      <protection hidden="1"/>
    </xf>
    <xf numFmtId="165" fontId="4" fillId="7" borderId="38" xfId="0" applyNumberFormat="1" applyFont="1" applyFill="1" applyBorder="1" applyAlignment="1" applyProtection="1">
      <alignment horizontal="center"/>
      <protection hidden="1"/>
    </xf>
    <xf numFmtId="165" fontId="4" fillId="0" borderId="26" xfId="0" applyNumberFormat="1" applyFont="1" applyFill="1" applyBorder="1" applyAlignment="1" applyProtection="1">
      <alignment horizontal="center"/>
      <protection hidden="1"/>
    </xf>
    <xf numFmtId="165" fontId="4" fillId="3" borderId="26" xfId="0" applyNumberFormat="1" applyFont="1" applyFill="1" applyBorder="1" applyAlignment="1" applyProtection="1">
      <alignment horizontal="center"/>
      <protection hidden="1"/>
    </xf>
    <xf numFmtId="0" fontId="12" fillId="0" borderId="23" xfId="0" applyFont="1" applyFill="1" applyBorder="1" applyAlignment="1" applyProtection="1">
      <alignment horizontal="left" vertical="center"/>
      <protection hidden="1"/>
    </xf>
    <xf numFmtId="0" fontId="4" fillId="0" borderId="35" xfId="0" applyFont="1" applyBorder="1" applyAlignment="1" applyProtection="1">
      <alignment horizontal="left" vertical="center"/>
      <protection hidden="1"/>
    </xf>
    <xf numFmtId="1" fontId="16" fillId="0" borderId="39" xfId="0" applyNumberFormat="1" applyFont="1" applyBorder="1" applyAlignment="1" applyProtection="1">
      <alignment horizontal="center"/>
      <protection hidden="1"/>
    </xf>
    <xf numFmtId="1" fontId="4" fillId="0" borderId="10" xfId="0" applyNumberFormat="1" applyFont="1" applyBorder="1" applyAlignment="1" applyProtection="1">
      <alignment horizontal="left"/>
      <protection hidden="1"/>
    </xf>
    <xf numFmtId="1" fontId="16" fillId="0" borderId="10" xfId="0" applyNumberFormat="1" applyFont="1" applyBorder="1" applyAlignment="1" applyProtection="1">
      <alignment horizontal="center"/>
      <protection hidden="1"/>
    </xf>
    <xf numFmtId="0" fontId="4" fillId="0" borderId="5" xfId="0" applyFont="1" applyBorder="1" applyAlignment="1" applyProtection="1">
      <alignment horizontal="left"/>
      <protection hidden="1"/>
    </xf>
    <xf numFmtId="0" fontId="12" fillId="0" borderId="47" xfId="0" applyFont="1" applyBorder="1" applyProtection="1">
      <protection hidden="1"/>
    </xf>
    <xf numFmtId="0" fontId="4" fillId="0" borderId="48" xfId="0" applyFont="1" applyBorder="1" applyAlignment="1" applyProtection="1">
      <alignment horizontal="right"/>
      <protection hidden="1"/>
    </xf>
    <xf numFmtId="0" fontId="4" fillId="0" borderId="48" xfId="0" applyFont="1" applyBorder="1" applyAlignment="1" applyProtection="1">
      <alignment horizontal="left"/>
      <protection hidden="1"/>
    </xf>
    <xf numFmtId="0" fontId="4" fillId="0" borderId="49" xfId="0" applyFont="1" applyBorder="1" applyProtection="1">
      <protection hidden="1"/>
    </xf>
    <xf numFmtId="0" fontId="4" fillId="0" borderId="45" xfId="0" applyFont="1" applyBorder="1" applyProtection="1">
      <protection hidden="1"/>
    </xf>
    <xf numFmtId="0" fontId="4" fillId="0" borderId="5" xfId="0" applyFont="1" applyBorder="1" applyAlignment="1" applyProtection="1">
      <alignment horizontal="right"/>
      <protection hidden="1"/>
    </xf>
    <xf numFmtId="0" fontId="12" fillId="0" borderId="45" xfId="0" applyFont="1" applyBorder="1" applyProtection="1">
      <protection hidden="1"/>
    </xf>
    <xf numFmtId="0" fontId="4" fillId="0" borderId="15" xfId="0" applyFont="1" applyBorder="1" applyAlignment="1" applyProtection="1">
      <alignment horizontal="left"/>
      <protection hidden="1"/>
    </xf>
    <xf numFmtId="0" fontId="4" fillId="0" borderId="18" xfId="0" applyFont="1" applyBorder="1" applyAlignment="1" applyProtection="1">
      <alignment horizontal="left"/>
      <protection hidden="1"/>
    </xf>
    <xf numFmtId="0" fontId="4" fillId="0" borderId="4" xfId="0" applyFont="1" applyBorder="1" applyAlignment="1" applyProtection="1">
      <alignment horizontal="left"/>
      <protection hidden="1"/>
    </xf>
    <xf numFmtId="0" fontId="4" fillId="0" borderId="50" xfId="0" applyFont="1" applyBorder="1" applyAlignment="1" applyProtection="1">
      <alignment horizontal="left"/>
      <protection hidden="1"/>
    </xf>
    <xf numFmtId="0" fontId="4" fillId="0" borderId="12" xfId="0" applyFont="1" applyBorder="1" applyAlignment="1" applyProtection="1">
      <alignment horizontal="left"/>
      <protection hidden="1"/>
    </xf>
    <xf numFmtId="0" fontId="4" fillId="0" borderId="2" xfId="0" applyFont="1" applyFill="1" applyBorder="1" applyAlignment="1" applyProtection="1">
      <alignment horizontal="center"/>
      <protection hidden="1"/>
    </xf>
    <xf numFmtId="0" fontId="21" fillId="0" borderId="51" xfId="0" applyFont="1" applyBorder="1" applyAlignment="1">
      <alignment horizontal="center"/>
    </xf>
    <xf numFmtId="0" fontId="21" fillId="0" borderId="15" xfId="0" applyFont="1" applyBorder="1" applyAlignment="1">
      <alignment horizontal="center"/>
    </xf>
    <xf numFmtId="0" fontId="21" fillId="0" borderId="41" xfId="1" applyFont="1" applyBorder="1" applyAlignment="1">
      <alignment horizontal="center"/>
    </xf>
    <xf numFmtId="164" fontId="22" fillId="0" borderId="52" xfId="0" applyNumberFormat="1" applyFont="1" applyBorder="1" applyAlignment="1">
      <alignment horizontal="center"/>
    </xf>
    <xf numFmtId="164" fontId="22" fillId="0" borderId="53" xfId="0" applyNumberFormat="1" applyFont="1" applyBorder="1" applyAlignment="1">
      <alignment horizontal="center"/>
    </xf>
    <xf numFmtId="164" fontId="22" fillId="0" borderId="54" xfId="0" applyNumberFormat="1" applyFont="1" applyBorder="1" applyAlignment="1">
      <alignment horizontal="center"/>
    </xf>
    <xf numFmtId="164" fontId="4" fillId="10" borderId="16" xfId="2" applyNumberFormat="1" applyFont="1" applyFill="1" applyBorder="1" applyAlignment="1" applyProtection="1">
      <alignment horizontal="center" vertical="center"/>
      <protection hidden="1"/>
    </xf>
    <xf numFmtId="164" fontId="4" fillId="10" borderId="30" xfId="2" applyNumberFormat="1" applyFont="1" applyFill="1" applyBorder="1" applyAlignment="1" applyProtection="1">
      <alignment horizontal="center" vertical="center"/>
      <protection hidden="1"/>
    </xf>
    <xf numFmtId="0" fontId="23" fillId="9" borderId="2" xfId="0" applyFont="1" applyFill="1" applyBorder="1" applyAlignment="1" applyProtection="1">
      <alignment horizontal="center" vertical="center"/>
      <protection locked="0"/>
    </xf>
    <xf numFmtId="0" fontId="23" fillId="9" borderId="10" xfId="0" applyFont="1" applyFill="1" applyBorder="1" applyAlignment="1" applyProtection="1">
      <alignment horizontal="center" vertical="center"/>
      <protection locked="0"/>
    </xf>
    <xf numFmtId="0" fontId="2" fillId="0" borderId="23" xfId="0" applyFont="1" applyBorder="1" applyAlignment="1" applyProtection="1">
      <alignment horizontal="center"/>
      <protection hidden="1"/>
    </xf>
    <xf numFmtId="0" fontId="2" fillId="0" borderId="21" xfId="0" applyFont="1" applyBorder="1" applyAlignment="1" applyProtection="1">
      <alignment horizontal="center"/>
      <protection hidden="1"/>
    </xf>
    <xf numFmtId="0" fontId="2" fillId="0" borderId="24" xfId="0" applyFont="1" applyBorder="1" applyAlignment="1" applyProtection="1">
      <alignment horizontal="center"/>
      <protection hidden="1"/>
    </xf>
    <xf numFmtId="164" fontId="12" fillId="0" borderId="23" xfId="0" applyNumberFormat="1" applyFont="1" applyBorder="1" applyAlignment="1" applyProtection="1">
      <alignment horizontal="center"/>
      <protection hidden="1"/>
    </xf>
    <xf numFmtId="164" fontId="12" fillId="0" borderId="21" xfId="0" applyNumberFormat="1" applyFont="1" applyBorder="1" applyAlignment="1" applyProtection="1">
      <alignment horizontal="center"/>
      <protection hidden="1"/>
    </xf>
    <xf numFmtId="0" fontId="12" fillId="0" borderId="21" xfId="0" applyFont="1" applyBorder="1" applyAlignment="1" applyProtection="1">
      <alignment horizontal="center"/>
      <protection hidden="1"/>
    </xf>
    <xf numFmtId="0" fontId="12" fillId="0" borderId="24" xfId="0" applyFont="1" applyBorder="1" applyAlignment="1" applyProtection="1">
      <alignment horizontal="center"/>
      <protection hidden="1"/>
    </xf>
    <xf numFmtId="0" fontId="12" fillId="0" borderId="25" xfId="0" applyFont="1" applyBorder="1" applyProtection="1">
      <protection hidden="1"/>
    </xf>
    <xf numFmtId="0" fontId="12" fillId="0" borderId="19" xfId="0" applyFont="1" applyBorder="1" applyProtection="1">
      <protection hidden="1"/>
    </xf>
    <xf numFmtId="0" fontId="5" fillId="0" borderId="7" xfId="1" applyFont="1" applyBorder="1" applyAlignment="1" applyProtection="1">
      <alignment horizontal="center" vertical="center"/>
      <protection hidden="1"/>
    </xf>
    <xf numFmtId="0" fontId="5" fillId="0" borderId="8" xfId="1" applyFont="1" applyBorder="1" applyAlignment="1" applyProtection="1">
      <alignment horizontal="center" vertical="center"/>
      <protection hidden="1"/>
    </xf>
    <xf numFmtId="0" fontId="5" fillId="0" borderId="38" xfId="1" applyFont="1" applyBorder="1" applyAlignment="1" applyProtection="1">
      <alignment horizontal="center" vertical="center"/>
      <protection hidden="1"/>
    </xf>
    <xf numFmtId="0" fontId="12" fillId="0" borderId="31" xfId="0" applyFont="1" applyBorder="1" applyProtection="1">
      <protection hidden="1"/>
    </xf>
    <xf numFmtId="0" fontId="12" fillId="0" borderId="13" xfId="0" applyFont="1" applyBorder="1" applyProtection="1">
      <protection hidden="1"/>
    </xf>
    <xf numFmtId="0" fontId="12" fillId="0" borderId="0" xfId="0" applyFont="1" applyBorder="1" applyProtection="1">
      <protection hidden="1"/>
    </xf>
    <xf numFmtId="0" fontId="12" fillId="0" borderId="14" xfId="0" applyFont="1" applyBorder="1" applyProtection="1">
      <protection hidden="1"/>
    </xf>
    <xf numFmtId="0" fontId="12" fillId="0" borderId="23" xfId="0" applyFont="1" applyBorder="1" applyProtection="1">
      <protection hidden="1"/>
    </xf>
    <xf numFmtId="0" fontId="12" fillId="0" borderId="21" xfId="0" applyFont="1" applyBorder="1" applyProtection="1">
      <protection hidden="1"/>
    </xf>
    <xf numFmtId="0" fontId="12" fillId="0" borderId="22" xfId="0" applyFont="1" applyBorder="1" applyProtection="1">
      <protection hidden="1"/>
    </xf>
    <xf numFmtId="0" fontId="12" fillId="0" borderId="45" xfId="0" applyFont="1" applyBorder="1" applyProtection="1">
      <protection hidden="1"/>
    </xf>
    <xf numFmtId="0" fontId="12" fillId="0" borderId="5" xfId="0" applyFont="1" applyBorder="1" applyProtection="1">
      <protection hidden="1"/>
    </xf>
    <xf numFmtId="0" fontId="12" fillId="0" borderId="44" xfId="0" applyFont="1" applyBorder="1" applyProtection="1">
      <protection hidden="1"/>
    </xf>
    <xf numFmtId="0" fontId="12" fillId="0" borderId="20" xfId="0" applyFont="1" applyBorder="1" applyProtection="1">
      <protection hidden="1"/>
    </xf>
    <xf numFmtId="0" fontId="12" fillId="0" borderId="23" xfId="0" applyFont="1" applyBorder="1" applyAlignment="1" applyProtection="1">
      <protection hidden="1"/>
    </xf>
    <xf numFmtId="0" fontId="12" fillId="0" borderId="21" xfId="0" applyFont="1" applyBorder="1" applyAlignment="1" applyProtection="1">
      <protection hidden="1"/>
    </xf>
    <xf numFmtId="0" fontId="12" fillId="0" borderId="22" xfId="0" applyFont="1" applyBorder="1" applyAlignment="1" applyProtection="1">
      <protection hidden="1"/>
    </xf>
    <xf numFmtId="0" fontId="14" fillId="0" borderId="18" xfId="0" applyFont="1" applyBorder="1" applyAlignment="1" applyProtection="1">
      <alignment horizontal="center"/>
      <protection hidden="1"/>
    </xf>
    <xf numFmtId="0" fontId="12" fillId="0" borderId="12" xfId="0" applyFont="1" applyBorder="1" applyAlignment="1" applyProtection="1">
      <alignment horizontal="left"/>
      <protection hidden="1"/>
    </xf>
    <xf numFmtId="164" fontId="2" fillId="0" borderId="12" xfId="0" applyNumberFormat="1" applyFont="1" applyFill="1" applyBorder="1" applyAlignment="1" applyProtection="1">
      <alignment horizontal="center" vertical="center"/>
      <protection hidden="1"/>
    </xf>
    <xf numFmtId="164" fontId="4" fillId="0" borderId="40" xfId="0" applyNumberFormat="1" applyFont="1" applyFill="1" applyBorder="1" applyAlignment="1" applyProtection="1">
      <alignment vertical="center"/>
      <protection hidden="1"/>
    </xf>
    <xf numFmtId="0" fontId="4" fillId="0" borderId="16" xfId="0" applyFont="1" applyBorder="1" applyAlignment="1" applyProtection="1">
      <alignment vertical="top"/>
      <protection hidden="1"/>
    </xf>
    <xf numFmtId="165" fontId="4" fillId="0" borderId="16" xfId="0" applyNumberFormat="1" applyFont="1" applyFill="1" applyBorder="1" applyAlignment="1" applyProtection="1">
      <alignment horizontal="center" vertical="center"/>
      <protection hidden="1"/>
    </xf>
    <xf numFmtId="0" fontId="4" fillId="0" borderId="30" xfId="0" applyFont="1" applyFill="1" applyBorder="1" applyAlignment="1" applyProtection="1">
      <alignment horizontal="center" vertical="center"/>
      <protection hidden="1"/>
    </xf>
    <xf numFmtId="0" fontId="19" fillId="0" borderId="33" xfId="0" applyFont="1" applyBorder="1" applyAlignment="1" applyProtection="1">
      <alignment shrinkToFit="1"/>
      <protection hidden="1"/>
    </xf>
    <xf numFmtId="0" fontId="19" fillId="0" borderId="0" xfId="0" applyFont="1" applyBorder="1" applyAlignment="1" applyProtection="1">
      <alignment shrinkToFit="1"/>
      <protection hidden="1"/>
    </xf>
    <xf numFmtId="0" fontId="19" fillId="0" borderId="17" xfId="0" applyFont="1" applyBorder="1" applyAlignment="1" applyProtection="1">
      <alignment shrinkToFit="1"/>
      <protection hidden="1"/>
    </xf>
    <xf numFmtId="0" fontId="19" fillId="0" borderId="45" xfId="0" applyFont="1" applyBorder="1" applyAlignment="1" applyProtection="1">
      <alignment shrinkToFit="1"/>
      <protection hidden="1"/>
    </xf>
    <xf numFmtId="0" fontId="19" fillId="0" borderId="5" xfId="0" applyFont="1" applyBorder="1" applyAlignment="1" applyProtection="1">
      <alignment shrinkToFit="1"/>
      <protection hidden="1"/>
    </xf>
    <xf numFmtId="0" fontId="19" fillId="0" borderId="6" xfId="0" applyFont="1" applyBorder="1" applyAlignment="1" applyProtection="1">
      <alignment shrinkToFit="1"/>
      <protection hidden="1"/>
    </xf>
    <xf numFmtId="0" fontId="20" fillId="0" borderId="46" xfId="1" applyFont="1" applyBorder="1" applyAlignment="1" applyProtection="1">
      <alignment horizontal="left"/>
      <protection hidden="1"/>
    </xf>
    <xf numFmtId="0" fontId="20" fillId="0" borderId="0" xfId="1" applyFont="1" applyBorder="1" applyAlignment="1" applyProtection="1">
      <alignment horizontal="left"/>
      <protection hidden="1"/>
    </xf>
    <xf numFmtId="0" fontId="20" fillId="0" borderId="17" xfId="1" applyFont="1" applyBorder="1" applyAlignment="1" applyProtection="1">
      <alignment horizontal="left"/>
      <protection hidden="1"/>
    </xf>
    <xf numFmtId="0" fontId="20" fillId="0" borderId="4" xfId="1" applyFont="1" applyBorder="1" applyAlignment="1" applyProtection="1">
      <alignment horizontal="left"/>
      <protection hidden="1"/>
    </xf>
    <xf numFmtId="0" fontId="20" fillId="0" borderId="5" xfId="1" applyFont="1" applyBorder="1" applyAlignment="1" applyProtection="1">
      <alignment horizontal="left"/>
      <protection hidden="1"/>
    </xf>
    <xf numFmtId="0" fontId="20" fillId="0" borderId="6" xfId="1" applyFont="1" applyBorder="1" applyAlignment="1" applyProtection="1">
      <alignment horizontal="left"/>
      <protection hidden="1"/>
    </xf>
    <xf numFmtId="14" fontId="20" fillId="0" borderId="46" xfId="1" applyNumberFormat="1" applyFont="1" applyBorder="1" applyAlignment="1" applyProtection="1">
      <alignment horizontal="center" wrapText="1"/>
      <protection hidden="1"/>
    </xf>
    <xf numFmtId="14" fontId="20" fillId="0" borderId="34" xfId="1" applyNumberFormat="1" applyFont="1" applyBorder="1" applyAlignment="1" applyProtection="1">
      <alignment horizontal="center" wrapText="1"/>
      <protection hidden="1"/>
    </xf>
    <xf numFmtId="14" fontId="20" fillId="0" borderId="4" xfId="1" applyNumberFormat="1" applyFont="1" applyBorder="1" applyAlignment="1" applyProtection="1">
      <alignment horizontal="center" wrapText="1"/>
      <protection hidden="1"/>
    </xf>
    <xf numFmtId="14" fontId="20" fillId="0" borderId="37" xfId="1" applyNumberFormat="1" applyFont="1" applyBorder="1" applyAlignment="1" applyProtection="1">
      <alignment horizontal="center" wrapText="1"/>
      <protection hidden="1"/>
    </xf>
    <xf numFmtId="0" fontId="14" fillId="0" borderId="18" xfId="0" applyFont="1" applyBorder="1" applyAlignment="1" applyProtection="1">
      <alignment horizontal="center" wrapText="1"/>
      <protection hidden="1"/>
    </xf>
    <xf numFmtId="0" fontId="4" fillId="0" borderId="28" xfId="0" applyFont="1" applyBorder="1" applyAlignment="1" applyProtection="1">
      <alignment wrapText="1"/>
      <protection hidden="1"/>
    </xf>
    <xf numFmtId="0" fontId="2" fillId="0" borderId="31" xfId="0" applyFont="1" applyBorder="1" applyAlignment="1" applyProtection="1">
      <alignment horizontal="left" vertical="top" wrapText="1"/>
      <protection hidden="1"/>
    </xf>
    <xf numFmtId="0" fontId="2" fillId="0" borderId="13" xfId="0" applyFont="1" applyBorder="1" applyAlignment="1" applyProtection="1">
      <alignment horizontal="left" vertical="top" wrapText="1"/>
      <protection hidden="1"/>
    </xf>
    <xf numFmtId="0" fontId="2" fillId="0" borderId="14" xfId="0" applyFont="1" applyBorder="1" applyAlignment="1" applyProtection="1">
      <alignment horizontal="left" vertical="top" wrapText="1"/>
      <protection hidden="1"/>
    </xf>
    <xf numFmtId="0" fontId="2" fillId="0" borderId="33" xfId="0" applyFont="1" applyBorder="1" applyAlignment="1" applyProtection="1">
      <alignment horizontal="left" vertical="top" wrapText="1"/>
      <protection hidden="1"/>
    </xf>
    <xf numFmtId="0" fontId="2" fillId="0" borderId="0" xfId="0" applyFont="1" applyBorder="1" applyAlignment="1" applyProtection="1">
      <alignment horizontal="left" vertical="top" wrapText="1"/>
      <protection hidden="1"/>
    </xf>
    <xf numFmtId="0" fontId="2" fillId="0" borderId="17" xfId="0" applyFont="1" applyBorder="1" applyAlignment="1" applyProtection="1">
      <alignment horizontal="left" vertical="top" wrapText="1"/>
      <protection hidden="1"/>
    </xf>
    <xf numFmtId="0" fontId="2" fillId="0" borderId="45" xfId="0" applyFont="1" applyBorder="1" applyAlignment="1" applyProtection="1">
      <alignment horizontal="left" vertical="top" wrapText="1"/>
      <protection hidden="1"/>
    </xf>
    <xf numFmtId="0" fontId="2" fillId="0" borderId="5" xfId="0" applyFont="1" applyBorder="1" applyAlignment="1" applyProtection="1">
      <alignment horizontal="left" vertical="top" wrapText="1"/>
      <protection hidden="1"/>
    </xf>
    <xf numFmtId="0" fontId="2" fillId="0" borderId="6" xfId="0" applyFont="1" applyBorder="1" applyAlignment="1" applyProtection="1">
      <alignment horizontal="left" vertical="top" wrapText="1"/>
      <protection hidden="1"/>
    </xf>
    <xf numFmtId="0" fontId="18" fillId="0" borderId="33" xfId="0" applyFont="1" applyBorder="1" applyAlignment="1" applyProtection="1">
      <alignment horizontal="left"/>
      <protection locked="0"/>
    </xf>
    <xf numFmtId="0" fontId="18" fillId="0" borderId="0" xfId="0" applyFont="1" applyBorder="1" applyAlignment="1" applyProtection="1">
      <alignment horizontal="left"/>
      <protection locked="0"/>
    </xf>
    <xf numFmtId="0" fontId="18" fillId="0" borderId="17" xfId="0" applyFont="1" applyBorder="1" applyAlignment="1" applyProtection="1">
      <alignment horizontal="left"/>
      <protection locked="0"/>
    </xf>
    <xf numFmtId="0" fontId="18" fillId="0" borderId="45" xfId="0" applyFont="1" applyBorder="1" applyAlignment="1" applyProtection="1">
      <alignment horizontal="left"/>
      <protection locked="0"/>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0" fillId="0" borderId="45"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4" fillId="0" borderId="7" xfId="0" applyFont="1" applyBorder="1" applyAlignment="1" applyProtection="1">
      <alignment vertical="top"/>
      <protection hidden="1"/>
    </xf>
    <xf numFmtId="0" fontId="4" fillId="0" borderId="9" xfId="0" applyFont="1" applyBorder="1" applyAlignment="1" applyProtection="1">
      <alignment vertical="top"/>
      <protection hidden="1"/>
    </xf>
  </cellXfs>
  <cellStyles count="3">
    <cellStyle name="Currency" xfId="2" builtinId="4"/>
    <cellStyle name="Normal" xfId="0" builtinId="0"/>
    <cellStyle name="Normal 2 3"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editAs="absolute">
    <xdr:from>
      <xdr:col>18</xdr:col>
      <xdr:colOff>733425</xdr:colOff>
      <xdr:row>0</xdr:row>
      <xdr:rowOff>171452</xdr:rowOff>
    </xdr:from>
    <xdr:to>
      <xdr:col>22</xdr:col>
      <xdr:colOff>9525</xdr:colOff>
      <xdr:row>9</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420100" y="171452"/>
          <a:ext cx="2876550" cy="1685923"/>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inot the Tenant Rent Calculation worksheet.</a:t>
          </a:r>
          <a:endParaRPr lang="en-US" sz="1100"/>
        </a:p>
      </xdr:txBody>
    </xdr:sp>
    <xdr:clientData fPrintsWithSheet="0"/>
  </xdr:twoCellAnchor>
  <xdr:twoCellAnchor editAs="absolute">
    <xdr:from>
      <xdr:col>7</xdr:col>
      <xdr:colOff>19050</xdr:colOff>
      <xdr:row>32</xdr:row>
      <xdr:rowOff>28575</xdr:rowOff>
    </xdr:from>
    <xdr:to>
      <xdr:col>8</xdr:col>
      <xdr:colOff>9525</xdr:colOff>
      <xdr:row>34</xdr:row>
      <xdr:rowOff>9525</xdr:rowOff>
    </xdr:to>
    <xdr:cxnSp macro="">
      <xdr:nvCxnSpPr>
        <xdr:cNvPr id="3" name="Straight Arrow Connector 2">
          <a:extLst>
            <a:ext uri="{FF2B5EF4-FFF2-40B4-BE49-F238E27FC236}">
              <a16:creationId xmlns:a16="http://schemas.microsoft.com/office/drawing/2014/main" id="{00000000-0008-0000-0000-000003000000}"/>
            </a:ext>
          </a:extLst>
        </xdr:cNvPr>
        <xdr:cNvCxnSpPr>
          <a:cxnSpLocks noChangeShapeType="1"/>
        </xdr:cNvCxnSpPr>
      </xdr:nvCxnSpPr>
      <xdr:spPr bwMode="auto">
        <a:xfrm flipH="1">
          <a:off x="2876550" y="6124575"/>
          <a:ext cx="752475" cy="361950"/>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RANT%20COMPLIANCE%20TEAM\Housing%20Department\Original%20HOUSING%20Intakes\CoC%20RRH%20Blank%20Packets\Part%201%20and%202%20COC%20RRH%20I%20Client%20Eligibility%202-7-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z%20RAPID%20REHOUSING\CoC%20RRH%20Blank%20Packets\Part%201%20and%202%20COC%20RRH%20Client%20Eligibilit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GRANT%20COMPLIANCE%20TEAM\Housing%20Department\Original%20HOUSING%20Intakes\CoC%20RRH%20Blank%20Packets%207-10-2017\Part%201%20and%202%20COC%20RRH%20Client%20Eligibility%209-8-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Housing Info"/>
      <sheetName val="HEAD OF HOUSEHOLD ENTRY"/>
      <sheetName val="Key"/>
      <sheetName val="Part I Coversheet"/>
      <sheetName val="Surv Stmt of Need for Housing"/>
      <sheetName val="CoC Self-Dec of Housing Status"/>
      <sheetName val="SS Matrix filled out by client"/>
      <sheetName val="Staff Affidavit"/>
      <sheetName val="GROSS Income Calculation"/>
      <sheetName val="NET Income Calculation"/>
      <sheetName val="Cert. of Zero Income"/>
      <sheetName val="Vulnerability Scale"/>
      <sheetName val="Rosenberg UA"/>
      <sheetName val="Houston Metro UA"/>
      <sheetName val="Harris County UA"/>
      <sheetName val="City of Pasadena UA"/>
      <sheetName val="Tenant Rent Calculation"/>
      <sheetName val="Rent Proportions Worksheet"/>
      <sheetName val="PARTICIPANT ENTRY-1 per person"/>
      <sheetName val="NEW CHILD ENTRY"/>
      <sheetName val="CoC RRH Doc Cklist Part Elig"/>
      <sheetName val="Budget sheet "/>
      <sheetName val="CoC RRH Goal Planner"/>
      <sheetName val="I I Wksht"/>
      <sheetName val="Career Development"/>
      <sheetName val="Counselor Referral"/>
      <sheetName val="Part II Coversheet"/>
      <sheetName val="Landlord Form"/>
      <sheetName val="CoC RRH Disclosures"/>
      <sheetName val="Habitabilty Inspection"/>
      <sheetName val="Lead Screening"/>
      <sheetName val="Rent Reasonableness"/>
    </sheetNames>
    <sheetDataSet>
      <sheetData sheetId="0"/>
      <sheetData sheetId="1"/>
      <sheetData sheetId="2">
        <row r="4">
          <cell r="A4" t="str">
            <v>Emergency Shelter</v>
          </cell>
        </row>
        <row r="5">
          <cell r="A5" t="str">
            <v>Permanent Housing</v>
          </cell>
        </row>
        <row r="6">
          <cell r="A6" t="str">
            <v>Rapid Rehousing</v>
          </cell>
        </row>
        <row r="9">
          <cell r="A9" t="str">
            <v>ESG Shelter FB</v>
          </cell>
        </row>
        <row r="10">
          <cell r="A10" t="str">
            <v>ESG Shelter Houston CCC</v>
          </cell>
        </row>
        <row r="11">
          <cell r="A11" t="str">
            <v>HUD CoC RRH</v>
          </cell>
        </row>
        <row r="12">
          <cell r="A12" t="str">
            <v>HUD CoC SHP PH</v>
          </cell>
        </row>
        <row r="13">
          <cell r="A13" t="str">
            <v>HUD CoC SPC</v>
          </cell>
        </row>
        <row r="16">
          <cell r="A16" t="str">
            <v>HUD CoC</v>
          </cell>
        </row>
        <row r="17">
          <cell r="A17" t="str">
            <v>HUD ESG</v>
          </cell>
        </row>
        <row r="20">
          <cell r="A20" t="str">
            <v>Emergency Shelter</v>
          </cell>
        </row>
        <row r="21">
          <cell r="A21" t="str">
            <v>PH- Permanent Supportive Housing</v>
          </cell>
        </row>
        <row r="22">
          <cell r="A22" t="str">
            <v>PH- Rapid Rehousing</v>
          </cell>
        </row>
        <row r="25">
          <cell r="A25" t="str">
            <v>ES-ESG-Fort Bend (Emergecy Shelter)</v>
          </cell>
        </row>
        <row r="26">
          <cell r="A26" t="str">
            <v>ES-ESG-Houston (Emergency Shelter)</v>
          </cell>
        </row>
        <row r="27">
          <cell r="A27" t="str">
            <v>Aftercare Expansion (PH- Rapid Rehousing)</v>
          </cell>
        </row>
        <row r="28">
          <cell r="A28" t="str">
            <v>HCDVCC FY 2016 Rapid Rehousing Collaboration (PH Rapid Rehousing)</v>
          </cell>
        </row>
        <row r="29">
          <cell r="A29" t="str">
            <v>DV Trauma Housing (PH- Permanent Supportive Housing)</v>
          </cell>
        </row>
        <row r="30">
          <cell r="A30" t="str">
            <v>Shelter Plus Care (PH- Permanent Supportive Housing)</v>
          </cell>
        </row>
        <row r="65">
          <cell r="A65" t="str">
            <v>Don't know</v>
          </cell>
        </row>
        <row r="66">
          <cell r="A66" t="str">
            <v>Imminently losing their housing</v>
          </cell>
        </row>
        <row r="67">
          <cell r="A67" t="str">
            <v>Literally homeless</v>
          </cell>
        </row>
        <row r="68">
          <cell r="A68" t="str">
            <v>Missing</v>
          </cell>
        </row>
        <row r="69">
          <cell r="A69" t="str">
            <v>Refused</v>
          </cell>
        </row>
        <row r="70">
          <cell r="A70" t="str">
            <v>Stably housed</v>
          </cell>
        </row>
        <row r="71">
          <cell r="A71" t="str">
            <v>Unstably housed and at-risk of losing their housing</v>
          </cell>
        </row>
        <row r="101">
          <cell r="A101" t="str">
            <v>Client doesn't know</v>
          </cell>
        </row>
        <row r="102">
          <cell r="A102" t="str">
            <v>Client refused</v>
          </cell>
        </row>
        <row r="103">
          <cell r="A103" t="str">
            <v>Hispanic/Latino</v>
          </cell>
        </row>
        <row r="104">
          <cell r="A104" t="str">
            <v>Non-Hispanic/Non-Latino</v>
          </cell>
        </row>
        <row r="107">
          <cell r="A107" t="str">
            <v>Client doesn't know</v>
          </cell>
        </row>
        <row r="108">
          <cell r="A108" t="str">
            <v>Client refused</v>
          </cell>
        </row>
        <row r="109">
          <cell r="A109" t="str">
            <v>Female</v>
          </cell>
        </row>
        <row r="110">
          <cell r="A110" t="str">
            <v>Male</v>
          </cell>
        </row>
        <row r="111">
          <cell r="A111" t="str">
            <v>Trans Female (MTF or Male to Female)</v>
          </cell>
        </row>
        <row r="112">
          <cell r="A112" t="str">
            <v>Trans Male (FTM of Female to Male)</v>
          </cell>
        </row>
        <row r="113">
          <cell r="A113" t="str">
            <v>Gender Non-Conforming (i.e. not exclusively male or female)</v>
          </cell>
        </row>
        <row r="116">
          <cell r="A116" t="str">
            <v>&gt; 1 week but &lt; 1 month</v>
          </cell>
        </row>
        <row r="117">
          <cell r="A117" t="str">
            <v>&gt; 3 months but &lt; 1 year</v>
          </cell>
        </row>
        <row r="118">
          <cell r="A118" t="str">
            <v>1 day or less</v>
          </cell>
        </row>
        <row r="119">
          <cell r="A119" t="str">
            <v>1 to 3 months</v>
          </cell>
        </row>
        <row r="120">
          <cell r="A120" t="str">
            <v>1 year or longer</v>
          </cell>
        </row>
        <row r="121">
          <cell r="A121" t="str">
            <v>2 days to 1 week</v>
          </cell>
        </row>
        <row r="122">
          <cell r="A122" t="str">
            <v>Client doesn't know</v>
          </cell>
        </row>
        <row r="123">
          <cell r="A123" t="str">
            <v>Client refused</v>
          </cell>
        </row>
        <row r="126">
          <cell r="A126" t="str">
            <v>Client doesn't know</v>
          </cell>
        </row>
        <row r="127">
          <cell r="A127" t="str">
            <v>Client refused</v>
          </cell>
        </row>
        <row r="128">
          <cell r="A128" t="str">
            <v>No</v>
          </cell>
        </row>
        <row r="129">
          <cell r="A129" t="str">
            <v>Yes</v>
          </cell>
        </row>
        <row r="140">
          <cell r="A140">
            <v>1</v>
          </cell>
        </row>
        <row r="141">
          <cell r="A141">
            <v>2</v>
          </cell>
        </row>
        <row r="142">
          <cell r="A142">
            <v>3</v>
          </cell>
        </row>
        <row r="143">
          <cell r="A143">
            <v>4</v>
          </cell>
        </row>
        <row r="144">
          <cell r="A144">
            <v>5</v>
          </cell>
        </row>
        <row r="145">
          <cell r="A145">
            <v>6</v>
          </cell>
        </row>
        <row r="146">
          <cell r="A146">
            <v>7</v>
          </cell>
        </row>
        <row r="147">
          <cell r="A147">
            <v>8</v>
          </cell>
        </row>
        <row r="148">
          <cell r="A148">
            <v>9</v>
          </cell>
        </row>
        <row r="149">
          <cell r="A149">
            <v>10</v>
          </cell>
        </row>
        <row r="150">
          <cell r="A150">
            <v>11</v>
          </cell>
        </row>
        <row r="151">
          <cell r="A151">
            <v>12</v>
          </cell>
        </row>
        <row r="152">
          <cell r="A152" t="str">
            <v>longer than 12</v>
          </cell>
        </row>
        <row r="153">
          <cell r="A153" t="str">
            <v>Client doesn't know</v>
          </cell>
        </row>
        <row r="154">
          <cell r="A154" t="str">
            <v>Client refused</v>
          </cell>
        </row>
        <row r="157">
          <cell r="A157">
            <v>1</v>
          </cell>
        </row>
        <row r="158">
          <cell r="A158" t="str">
            <v>2 to 12</v>
          </cell>
        </row>
        <row r="159">
          <cell r="A159" t="str">
            <v>more than 12 months</v>
          </cell>
        </row>
        <row r="160">
          <cell r="A160" t="str">
            <v>Client doesn't know</v>
          </cell>
        </row>
        <row r="161">
          <cell r="A161" t="str">
            <v>Client refused</v>
          </cell>
        </row>
        <row r="170">
          <cell r="A170" t="str">
            <v>No</v>
          </cell>
        </row>
        <row r="171">
          <cell r="A171" t="str">
            <v>Yes</v>
          </cell>
        </row>
        <row r="174">
          <cell r="A174" t="str">
            <v>At risk of homelessness</v>
          </cell>
        </row>
        <row r="175">
          <cell r="A175" t="str">
            <v>Category 1 - Homelessness</v>
          </cell>
        </row>
        <row r="176">
          <cell r="A176" t="str">
            <v>Category 2 - At imminent risk of losing housing</v>
          </cell>
        </row>
        <row r="177">
          <cell r="A177" t="str">
            <v>Category 3 - Homeless only under other federal statutes</v>
          </cell>
        </row>
        <row r="178">
          <cell r="A178" t="str">
            <v>Category 4- Fleeing domestic violence</v>
          </cell>
        </row>
        <row r="179">
          <cell r="A179" t="str">
            <v>Client doesn't know</v>
          </cell>
        </row>
        <row r="180">
          <cell r="A180" t="str">
            <v>Client refused</v>
          </cell>
        </row>
        <row r="181">
          <cell r="A181" t="str">
            <v>Stably housed</v>
          </cell>
        </row>
        <row r="192">
          <cell r="A192" t="str">
            <v>1 year ago or more</v>
          </cell>
        </row>
        <row r="193">
          <cell r="A193" t="str">
            <v>3 to 6 months ago</v>
          </cell>
        </row>
        <row r="194">
          <cell r="A194" t="str">
            <v>6 months to 1 year ago</v>
          </cell>
        </row>
        <row r="195">
          <cell r="A195" t="str">
            <v>Client doesn't know</v>
          </cell>
        </row>
        <row r="196">
          <cell r="A196" t="str">
            <v>Client refused</v>
          </cell>
        </row>
        <row r="197">
          <cell r="A197" t="str">
            <v>Within the past 3 months</v>
          </cell>
        </row>
        <row r="208">
          <cell r="A208" t="str">
            <v>Alimony or other spousal support</v>
          </cell>
        </row>
        <row r="209">
          <cell r="A209" t="str">
            <v>Child support</v>
          </cell>
        </row>
        <row r="210">
          <cell r="A210" t="str">
            <v>Earned Income (ie., employment income)</v>
          </cell>
        </row>
        <row r="211">
          <cell r="A211" t="str">
            <v>General Assistance</v>
          </cell>
        </row>
        <row r="212">
          <cell r="A212" t="str">
            <v>Other</v>
          </cell>
        </row>
        <row r="213">
          <cell r="A213" t="str">
            <v>Pension or Retirement from a former job</v>
          </cell>
        </row>
        <row r="214">
          <cell r="A214" t="str">
            <v>Private Disability Insurance</v>
          </cell>
        </row>
        <row r="215">
          <cell r="A215" t="str">
            <v>Retirement Income from Social Security</v>
          </cell>
        </row>
        <row r="216">
          <cell r="A216" t="str">
            <v>Social Security Disability Income (SSDI)</v>
          </cell>
        </row>
        <row r="217">
          <cell r="A217" t="str">
            <v>Supplemental Security Income (SSI)</v>
          </cell>
        </row>
        <row r="218">
          <cell r="A218" t="str">
            <v xml:space="preserve">TANF </v>
          </cell>
        </row>
        <row r="219">
          <cell r="A219" t="str">
            <v>Unemployment Insurance</v>
          </cell>
        </row>
        <row r="220">
          <cell r="A220" t="str">
            <v>VA Non-Service-Connected Disability Pension</v>
          </cell>
        </row>
        <row r="221">
          <cell r="A221" t="str">
            <v>VA Service-Connected Disability Compensation</v>
          </cell>
        </row>
        <row r="222">
          <cell r="A222" t="str">
            <v>Worker's Compensation</v>
          </cell>
        </row>
        <row r="225">
          <cell r="A225" t="str">
            <v>Medicaid</v>
          </cell>
        </row>
        <row r="226">
          <cell r="A226" t="str">
            <v>Medicare</v>
          </cell>
        </row>
        <row r="227">
          <cell r="A227" t="str">
            <v>CHIP</v>
          </cell>
        </row>
        <row r="228">
          <cell r="A228" t="str">
            <v>VA Medical Services</v>
          </cell>
        </row>
        <row r="229">
          <cell r="A229" t="str">
            <v>Employer provided health insurance</v>
          </cell>
        </row>
        <row r="230">
          <cell r="A230" t="str">
            <v>Health insurance obtained through COBRA</v>
          </cell>
        </row>
        <row r="231">
          <cell r="A231" t="str">
            <v>Private Pay Health Insurance</v>
          </cell>
        </row>
        <row r="232">
          <cell r="A232" t="str">
            <v>State Adults Health Insurance</v>
          </cell>
        </row>
        <row r="235">
          <cell r="A235" t="str">
            <v>Other source- list source</v>
          </cell>
        </row>
        <row r="236">
          <cell r="A236" t="str">
            <v xml:space="preserve">Other TANF-Funded Services </v>
          </cell>
        </row>
        <row r="237">
          <cell r="A237" t="str">
            <v>SNAP</v>
          </cell>
        </row>
        <row r="238">
          <cell r="A238" t="str">
            <v xml:space="preserve">TANF Child Care Services </v>
          </cell>
        </row>
        <row r="239">
          <cell r="A239" t="str">
            <v>TANF transportation services</v>
          </cell>
        </row>
        <row r="240">
          <cell r="A240" t="str">
            <v>WIC</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Housing Info"/>
      <sheetName val="HEAD OF HOUSEHOLD ENTRY"/>
      <sheetName val="Key"/>
      <sheetName val="Part I Coversheet"/>
      <sheetName val="SS Matrix filled out by client"/>
      <sheetName val="Surv Stmt of Need for Housing"/>
      <sheetName val="GROSS Income Calculation"/>
      <sheetName val="NET Income Calculation"/>
      <sheetName val="Rosenberg apt. "/>
      <sheetName val="Houston apt."/>
      <sheetName val="City of Pasadena"/>
      <sheetName val="Tenant Rent Calculation"/>
      <sheetName val="Rent Proportions Worksheet"/>
      <sheetName val="Staff Affidavit"/>
      <sheetName val="Vulnerability Scale"/>
      <sheetName val="PARTICIPANT ENTRY-1 per person"/>
      <sheetName val="NEW CHILD ENTRY"/>
      <sheetName val="CoC Self-Dec of Housing Status"/>
      <sheetName val="CoC RRH Participant Eligibility"/>
      <sheetName val="Budget sheet "/>
      <sheetName val="CoC RRH Goal Planner"/>
      <sheetName val="I I Wksht"/>
      <sheetName val="Career Development"/>
      <sheetName val="Counselor Referral"/>
      <sheetName val="Part II Coversheet"/>
      <sheetName val="Landlord Form"/>
      <sheetName val="Occupancy Agreement"/>
      <sheetName val="Unit Inspection"/>
      <sheetName val="Lead Screening"/>
      <sheetName val="Rent Reasonableness"/>
    </sheetNames>
    <sheetDataSet>
      <sheetData sheetId="0"/>
      <sheetData sheetId="1"/>
      <sheetData sheetId="2">
        <row r="9">
          <cell r="A9" t="str">
            <v>Client doesn't know</v>
          </cell>
        </row>
        <row r="10">
          <cell r="A10" t="str">
            <v>Client refused</v>
          </cell>
        </row>
        <row r="11">
          <cell r="A11" t="str">
            <v>Emergency shelter, including hotel or motel paid for with emergency shelter voucher</v>
          </cell>
        </row>
        <row r="12">
          <cell r="A12" t="str">
            <v>Foster care home or foster care group home</v>
          </cell>
        </row>
        <row r="13">
          <cell r="A13" t="str">
            <v>Hospital or other residential non-psychiatric medical facility</v>
          </cell>
        </row>
        <row r="14">
          <cell r="A14" t="str">
            <v>Hotel or motel paid for without emergency shelter voucher</v>
          </cell>
        </row>
        <row r="15">
          <cell r="A15" t="str">
            <v>Jail, prison, juvenile detention facility</v>
          </cell>
        </row>
        <row r="16">
          <cell r="A16" t="str">
            <v>Long-term care facility or nursing home</v>
          </cell>
        </row>
        <row r="17">
          <cell r="A17" t="str">
            <v>Other- please list below</v>
          </cell>
        </row>
        <row r="18">
          <cell r="A18" t="str">
            <v>Owned by client, no ongoing housing subsidy</v>
          </cell>
        </row>
        <row r="19">
          <cell r="A19" t="str">
            <v>Owned by client, with ongoing housing subsidy</v>
          </cell>
        </row>
        <row r="20">
          <cell r="A20" t="str">
            <v xml:space="preserve">Permanent housing for formerly homeless persons </v>
          </cell>
        </row>
        <row r="21">
          <cell r="A21" t="str">
            <v>Place not meant for human habitation</v>
          </cell>
        </row>
        <row r="22">
          <cell r="A22" t="str">
            <v>Psychiatric hospital or other psychiatric facility</v>
          </cell>
        </row>
        <row r="23">
          <cell r="A23" t="str">
            <v>Rental by client with other ongoing housing subsidy</v>
          </cell>
        </row>
        <row r="24">
          <cell r="A24" t="str">
            <v>Rental by client, no ongoing housing subsidy</v>
          </cell>
        </row>
        <row r="25">
          <cell r="A25" t="str">
            <v>Rental by client, with GPD TIP subsidy</v>
          </cell>
        </row>
        <row r="26">
          <cell r="A26" t="str">
            <v>Rental by client, with VASH subsidy</v>
          </cell>
        </row>
        <row r="27">
          <cell r="A27" t="str">
            <v>Residential project or halfway house with no homeless criteria</v>
          </cell>
        </row>
        <row r="28">
          <cell r="A28" t="str">
            <v>Safe Haven</v>
          </cell>
        </row>
        <row r="29">
          <cell r="A29" t="str">
            <v>Staying or living in a family member's room, apartment, or house</v>
          </cell>
        </row>
        <row r="30">
          <cell r="A30" t="str">
            <v>Staying or living in a friend's room, apartment, or house</v>
          </cell>
        </row>
        <row r="31">
          <cell r="A31" t="str">
            <v>Substance abuse treatment facility or detox center</v>
          </cell>
        </row>
        <row r="32">
          <cell r="A32" t="str">
            <v>Transitional housing for homeless (including homeless youth)</v>
          </cell>
        </row>
        <row r="35">
          <cell r="A35" t="str">
            <v>Don't know</v>
          </cell>
        </row>
        <row r="36">
          <cell r="A36" t="str">
            <v>Imminently losing their housing</v>
          </cell>
        </row>
        <row r="37">
          <cell r="A37" t="str">
            <v>Literally homeless</v>
          </cell>
        </row>
        <row r="38">
          <cell r="A38" t="str">
            <v>Missing</v>
          </cell>
        </row>
        <row r="39">
          <cell r="A39" t="str">
            <v>Refused</v>
          </cell>
        </row>
        <row r="40">
          <cell r="A40" t="str">
            <v>Stably housed</v>
          </cell>
        </row>
        <row r="41">
          <cell r="A41" t="str">
            <v>Unstably housed and at-risk of losing their housing</v>
          </cell>
        </row>
        <row r="62">
          <cell r="A62" t="str">
            <v>Am. Indian or Alaska Native</v>
          </cell>
        </row>
        <row r="63">
          <cell r="A63" t="str">
            <v>Asian</v>
          </cell>
        </row>
        <row r="64">
          <cell r="A64" t="str">
            <v>Black or African American</v>
          </cell>
        </row>
        <row r="65">
          <cell r="A65" t="str">
            <v>Client doesn't know</v>
          </cell>
        </row>
        <row r="66">
          <cell r="A66" t="str">
            <v>Client refused</v>
          </cell>
        </row>
        <row r="67">
          <cell r="A67" t="str">
            <v>Native Hawaiian or Other Pacific Isalander</v>
          </cell>
        </row>
        <row r="68">
          <cell r="A68" t="str">
            <v>White</v>
          </cell>
        </row>
        <row r="71">
          <cell r="A71" t="str">
            <v>Client doesn't know</v>
          </cell>
        </row>
        <row r="72">
          <cell r="A72" t="str">
            <v>Client refused</v>
          </cell>
        </row>
        <row r="73">
          <cell r="A73" t="str">
            <v>Hispanic/Latino</v>
          </cell>
        </row>
        <row r="74">
          <cell r="A74" t="str">
            <v>Non-Hispanic/Non-Latino</v>
          </cell>
        </row>
        <row r="77">
          <cell r="A77" t="str">
            <v>Client doesn't know</v>
          </cell>
        </row>
        <row r="78">
          <cell r="A78" t="str">
            <v>Client refused</v>
          </cell>
        </row>
        <row r="79">
          <cell r="A79" t="str">
            <v>Female</v>
          </cell>
        </row>
        <row r="80">
          <cell r="A80" t="str">
            <v>Male</v>
          </cell>
        </row>
        <row r="81">
          <cell r="A81" t="str">
            <v>Other- please list</v>
          </cell>
        </row>
        <row r="82">
          <cell r="A82" t="str">
            <v>Transgender female to male</v>
          </cell>
        </row>
        <row r="83">
          <cell r="A83" t="str">
            <v>Transgender male to female</v>
          </cell>
        </row>
        <row r="86">
          <cell r="A86" t="str">
            <v>&gt; 1 week but &lt; 1 month</v>
          </cell>
        </row>
        <row r="87">
          <cell r="A87" t="str">
            <v>&gt; 3 months but &lt; 1 year</v>
          </cell>
        </row>
        <row r="88">
          <cell r="A88" t="str">
            <v>1 day or less</v>
          </cell>
        </row>
        <row r="89">
          <cell r="A89" t="str">
            <v>1 to 3 months</v>
          </cell>
        </row>
        <row r="90">
          <cell r="A90" t="str">
            <v>1 year or longer</v>
          </cell>
        </row>
        <row r="91">
          <cell r="A91" t="str">
            <v>2 days to 1 week</v>
          </cell>
        </row>
        <row r="92">
          <cell r="A92" t="str">
            <v>Client doesn't know</v>
          </cell>
        </row>
        <row r="93">
          <cell r="A93" t="str">
            <v>Client refused</v>
          </cell>
        </row>
        <row r="96">
          <cell r="A96" t="str">
            <v>Client doesn't know</v>
          </cell>
        </row>
        <row r="97">
          <cell r="A97" t="str">
            <v>Client refused</v>
          </cell>
        </row>
        <row r="98">
          <cell r="A98" t="str">
            <v>No</v>
          </cell>
        </row>
        <row r="99">
          <cell r="A99" t="str">
            <v>Yes</v>
          </cell>
        </row>
        <row r="102">
          <cell r="A102" t="str">
            <v>0 (not homeless-Prevention only)</v>
          </cell>
        </row>
        <row r="103">
          <cell r="A103" t="str">
            <v>1 (homeless only this time)</v>
          </cell>
        </row>
        <row r="104">
          <cell r="A104">
            <v>2</v>
          </cell>
        </row>
        <row r="105">
          <cell r="A105">
            <v>3</v>
          </cell>
        </row>
        <row r="106">
          <cell r="A106" t="str">
            <v>4 or more</v>
          </cell>
        </row>
        <row r="107">
          <cell r="A107" t="str">
            <v>Client doesn't know</v>
          </cell>
        </row>
        <row r="108">
          <cell r="A108" t="str">
            <v>Client refused</v>
          </cell>
        </row>
        <row r="111">
          <cell r="A111" t="str">
            <v>Client doesn't know</v>
          </cell>
        </row>
        <row r="112">
          <cell r="A112" t="str">
            <v>Client refused</v>
          </cell>
        </row>
        <row r="113">
          <cell r="A113" t="str">
            <v>If 0-12 months, specify #:</v>
          </cell>
        </row>
        <row r="114">
          <cell r="A114" t="str">
            <v>More than 12 months</v>
          </cell>
        </row>
        <row r="117">
          <cell r="A117" t="str">
            <v>No</v>
          </cell>
        </row>
        <row r="118">
          <cell r="A118" t="str">
            <v>Yes</v>
          </cell>
        </row>
        <row r="121">
          <cell r="A121" t="str">
            <v>At risk of homelessness</v>
          </cell>
        </row>
        <row r="122">
          <cell r="A122" t="str">
            <v>Category 1 - Homelessness</v>
          </cell>
        </row>
        <row r="123">
          <cell r="A123" t="str">
            <v>Category 2 - At imminent risk of losing housing</v>
          </cell>
        </row>
        <row r="124">
          <cell r="A124" t="str">
            <v>Category 3 - Homeless only under other federal statutes</v>
          </cell>
        </row>
        <row r="125">
          <cell r="A125" t="str">
            <v>Category 4- Fleeing domestic violence</v>
          </cell>
        </row>
        <row r="126">
          <cell r="A126" t="str">
            <v>Client doesn't know</v>
          </cell>
        </row>
        <row r="127">
          <cell r="A127" t="str">
            <v>Client refused</v>
          </cell>
        </row>
        <row r="128">
          <cell r="A128" t="str">
            <v>Stably housed</v>
          </cell>
        </row>
        <row r="131">
          <cell r="A131" t="str">
            <v>Head of household's child</v>
          </cell>
        </row>
        <row r="132">
          <cell r="A132" t="str">
            <v xml:space="preserve">Head of household's other relation member </v>
          </cell>
        </row>
        <row r="133">
          <cell r="A133" t="str">
            <v>Head of household's spouse or partner</v>
          </cell>
        </row>
        <row r="134">
          <cell r="A134" t="str">
            <v>Other: non-relation member</v>
          </cell>
        </row>
        <row r="135">
          <cell r="A135" t="str">
            <v>Self (head of household)</v>
          </cell>
        </row>
        <row r="139">
          <cell r="A139" t="str">
            <v>1 year ago or more</v>
          </cell>
        </row>
        <row r="140">
          <cell r="A140" t="str">
            <v>3 to 6 months ago</v>
          </cell>
        </row>
        <row r="141">
          <cell r="A141" t="str">
            <v>6 months to 1 year ago</v>
          </cell>
        </row>
        <row r="142">
          <cell r="A142" t="str">
            <v>Client doesn't know</v>
          </cell>
        </row>
        <row r="143">
          <cell r="A143" t="str">
            <v>Client refused</v>
          </cell>
        </row>
        <row r="144">
          <cell r="A144" t="str">
            <v>Within the past 3 months</v>
          </cell>
        </row>
        <row r="147">
          <cell r="A147" t="str">
            <v>Alcohol abuse</v>
          </cell>
        </row>
        <row r="148">
          <cell r="A148" t="str">
            <v>Drug abuse</v>
          </cell>
        </row>
        <row r="149">
          <cell r="A149" t="str">
            <v>Both alcohol and drug abuse</v>
          </cell>
        </row>
        <row r="150">
          <cell r="A150" t="str">
            <v>Client doesn't know</v>
          </cell>
        </row>
        <row r="151">
          <cell r="A151" t="str">
            <v>Client refused</v>
          </cell>
        </row>
        <row r="152">
          <cell r="A152" t="str">
            <v>No</v>
          </cell>
        </row>
        <row r="155">
          <cell r="A155" t="str">
            <v>Alimony or other spousal support</v>
          </cell>
        </row>
        <row r="156">
          <cell r="A156" t="str">
            <v>Child support</v>
          </cell>
        </row>
        <row r="157">
          <cell r="A157" t="str">
            <v>Earned Income (ie., employment income)</v>
          </cell>
        </row>
        <row r="158">
          <cell r="A158" t="str">
            <v>General Assistance</v>
          </cell>
        </row>
        <row r="159">
          <cell r="A159" t="str">
            <v>Other</v>
          </cell>
        </row>
        <row r="160">
          <cell r="A160" t="str">
            <v>Pension or Retirement from a former job</v>
          </cell>
        </row>
        <row r="161">
          <cell r="A161" t="str">
            <v>Private Disability Insurance</v>
          </cell>
        </row>
        <row r="162">
          <cell r="A162" t="str">
            <v>Retirement Income from Social Security</v>
          </cell>
        </row>
        <row r="163">
          <cell r="A163" t="str">
            <v>Social Security Disability Income (SSDI)</v>
          </cell>
        </row>
        <row r="164">
          <cell r="A164" t="str">
            <v>Supplemental Security Income (SSI)</v>
          </cell>
        </row>
        <row r="165">
          <cell r="A165" t="str">
            <v>TANF or Equivalent</v>
          </cell>
        </row>
        <row r="166">
          <cell r="A166" t="str">
            <v>Unemployment Insurance</v>
          </cell>
        </row>
        <row r="167">
          <cell r="A167" t="str">
            <v>VA Non-Service-Connected Disability Pension</v>
          </cell>
        </row>
        <row r="168">
          <cell r="A168" t="str">
            <v>VA Service-Connected Disability Compensation</v>
          </cell>
        </row>
        <row r="169">
          <cell r="A169" t="str">
            <v>Veteran's Pension</v>
          </cell>
        </row>
        <row r="170">
          <cell r="A170" t="str">
            <v>Worker's Compensation</v>
          </cell>
        </row>
        <row r="173">
          <cell r="A173" t="str">
            <v>Medicaid</v>
          </cell>
        </row>
        <row r="174">
          <cell r="A174" t="str">
            <v>Medicare</v>
          </cell>
        </row>
        <row r="175">
          <cell r="A175" t="str">
            <v>CHIP</v>
          </cell>
        </row>
        <row r="176">
          <cell r="A176" t="str">
            <v>VA Medical Services</v>
          </cell>
        </row>
        <row r="177">
          <cell r="A177" t="str">
            <v>Employer provided health insurance</v>
          </cell>
        </row>
        <row r="178">
          <cell r="A178" t="str">
            <v>Health insurance obtained through COBRA</v>
          </cell>
        </row>
        <row r="179">
          <cell r="A179" t="str">
            <v>Private Pay Health Insurance</v>
          </cell>
        </row>
        <row r="180">
          <cell r="A180" t="str">
            <v>State Adults Health Insurance</v>
          </cell>
        </row>
        <row r="183">
          <cell r="A183" t="str">
            <v>Other source- list source</v>
          </cell>
        </row>
        <row r="184">
          <cell r="A184" t="str">
            <v xml:space="preserve">Other TANF-Funded Services </v>
          </cell>
        </row>
        <row r="185">
          <cell r="A185" t="str">
            <v>Section 8</v>
          </cell>
        </row>
        <row r="186">
          <cell r="A186" t="str">
            <v>SNAP- list amount</v>
          </cell>
        </row>
        <row r="187">
          <cell r="A187" t="str">
            <v xml:space="preserve">TANF Child Care Services </v>
          </cell>
        </row>
        <row r="188">
          <cell r="A188" t="str">
            <v>TANF transportation services</v>
          </cell>
        </row>
        <row r="189">
          <cell r="A189" t="str">
            <v>Temporary rental assistance- list source</v>
          </cell>
        </row>
        <row r="190">
          <cell r="A190" t="str">
            <v>WIC</v>
          </cell>
        </row>
        <row r="193">
          <cell r="A193" t="str">
            <v>Client doesn't know</v>
          </cell>
        </row>
        <row r="194">
          <cell r="A194" t="str">
            <v>Client refused</v>
          </cell>
        </row>
        <row r="195">
          <cell r="A195" t="str">
            <v>Emergency shelter, including hotel or motel paid for with emergency shelter voucher</v>
          </cell>
        </row>
        <row r="196">
          <cell r="A196" t="str">
            <v>Foster care home or foster care group home</v>
          </cell>
        </row>
        <row r="197">
          <cell r="A197" t="str">
            <v>Hospital or other residential non-psychiatric medical facility</v>
          </cell>
        </row>
        <row r="198">
          <cell r="A198" t="str">
            <v>Hotel or motel paid for without emergency shelter voucher</v>
          </cell>
        </row>
        <row r="199">
          <cell r="A199" t="str">
            <v>Interim housing</v>
          </cell>
        </row>
        <row r="200">
          <cell r="A200" t="str">
            <v>Jail, prison, juvenile detention facility</v>
          </cell>
        </row>
        <row r="201">
          <cell r="A201" t="str">
            <v>Long-term care facility or nursing home</v>
          </cell>
        </row>
        <row r="202">
          <cell r="A202" t="str">
            <v>Missing</v>
          </cell>
        </row>
        <row r="203">
          <cell r="A203" t="str">
            <v>Other- please list below</v>
          </cell>
        </row>
        <row r="204">
          <cell r="A204" t="str">
            <v>Owned by client, no ongoing housing subsidy</v>
          </cell>
        </row>
        <row r="205">
          <cell r="A205" t="str">
            <v>Owned by client, with ongoing housing subsidy</v>
          </cell>
        </row>
        <row r="206">
          <cell r="A206" t="str">
            <v xml:space="preserve">Permanent housing for formerly homeless persons </v>
          </cell>
        </row>
        <row r="207">
          <cell r="A207" t="str">
            <v>Place not meant for human habitation</v>
          </cell>
        </row>
        <row r="208">
          <cell r="A208" t="str">
            <v>Psychiatric hospital or other psychiatric facility</v>
          </cell>
        </row>
        <row r="209">
          <cell r="A209" t="str">
            <v>Rental by client with other ongoing housing subsidy</v>
          </cell>
        </row>
        <row r="210">
          <cell r="A210" t="str">
            <v>Rental by client, no ongoing housing subsidy</v>
          </cell>
        </row>
        <row r="211">
          <cell r="A211" t="str">
            <v>Rental by client, with GPD TIP subsidy</v>
          </cell>
        </row>
        <row r="212">
          <cell r="A212" t="str">
            <v>Rental by client, with VASH subsidy</v>
          </cell>
        </row>
        <row r="213">
          <cell r="A213" t="str">
            <v>Residential project or halfway house with no homeless criteria</v>
          </cell>
        </row>
        <row r="214">
          <cell r="A214" t="str">
            <v>Safe Haven</v>
          </cell>
        </row>
        <row r="215">
          <cell r="A215" t="str">
            <v>Staying or living in a family member's room, apartment, or house</v>
          </cell>
        </row>
        <row r="216">
          <cell r="A216" t="str">
            <v>Staying or living in a friend's room, apartment, or house</v>
          </cell>
        </row>
        <row r="217">
          <cell r="A217" t="str">
            <v>Substance abuse treatment facility or detox center</v>
          </cell>
        </row>
        <row r="218">
          <cell r="A218" t="str">
            <v>Transitional housing for homeless (including homeless youth)</v>
          </cell>
        </row>
        <row r="221">
          <cell r="A221" t="str">
            <v>Confirmed by prior evaluation or clinical records</v>
          </cell>
        </row>
        <row r="222">
          <cell r="A222" t="str">
            <v>Confirmed through assessment and clinical evaluation</v>
          </cell>
        </row>
        <row r="223">
          <cell r="A223" t="str">
            <v>Missing</v>
          </cell>
        </row>
        <row r="224">
          <cell r="A224" t="str">
            <v>Unconfirmed presumptive or self report</v>
          </cell>
        </row>
        <row r="227">
          <cell r="A227" t="str">
            <v>Client doesn't know</v>
          </cell>
        </row>
        <row r="228">
          <cell r="A228" t="str">
            <v>Client refused</v>
          </cell>
        </row>
        <row r="229">
          <cell r="A229" t="str">
            <v>Confirmed by prior evaluation or clinical records</v>
          </cell>
        </row>
        <row r="230">
          <cell r="A230" t="str">
            <v>Confirmed through assessment and clinical evaluation</v>
          </cell>
        </row>
        <row r="231">
          <cell r="A231" t="str">
            <v>Missing</v>
          </cell>
        </row>
        <row r="232">
          <cell r="A232" t="str">
            <v>Unconfirmed presumptive or self report</v>
          </cell>
        </row>
        <row r="235">
          <cell r="A235" t="str">
            <v>Confirmed by prior evaluation or clinical records</v>
          </cell>
        </row>
        <row r="236">
          <cell r="A236" t="str">
            <v>Confirmed through assessment and clinical evaluation</v>
          </cell>
        </row>
        <row r="237">
          <cell r="A237" t="str">
            <v>Missing</v>
          </cell>
        </row>
        <row r="238">
          <cell r="A238" t="str">
            <v>Unconfirmed presumptive or self report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Housing Info"/>
      <sheetName val="HEAD OF HOUSEHOLD ENTRY"/>
      <sheetName val="Key"/>
      <sheetName val="Part I Coversheet"/>
      <sheetName val="SS Matrix filled out by client"/>
      <sheetName val="Surv Stmt of Need for Housing"/>
      <sheetName val="GROSS Income Calculation"/>
      <sheetName val="NET Income Calculation"/>
      <sheetName val="Rosenberg apt. "/>
      <sheetName val="Houston apt."/>
      <sheetName val="City of Pasadena"/>
      <sheetName val="Tenant Rent Calculation"/>
      <sheetName val="Rent Proportions Worksheet"/>
      <sheetName val="Staff Affidavit"/>
      <sheetName val="Vulnerability Scale"/>
      <sheetName val="PARTICIPANT ENTRY-1 per person"/>
      <sheetName val="NEW CHILD ENTRY"/>
      <sheetName val="CoC Self-Dec of Housing Status"/>
      <sheetName val="CoC RRH Participant Eligibility"/>
      <sheetName val="Budget sheet "/>
      <sheetName val="CoC RRH Goal Planner"/>
      <sheetName val="I I Wksht"/>
      <sheetName val="Career Development"/>
      <sheetName val="Counselor Referral"/>
      <sheetName val="Part II Coversheet"/>
      <sheetName val="Landlord Form"/>
      <sheetName val="Occupancy Agreement"/>
      <sheetName val="Unit Inspection"/>
      <sheetName val="Lead Screening"/>
      <sheetName val="Rent Reasonableness"/>
    </sheetNames>
    <sheetDataSet>
      <sheetData sheetId="0"/>
      <sheetData sheetId="1"/>
      <sheetData sheetId="2">
        <row r="9">
          <cell r="A9" t="str">
            <v>Client doesn't know</v>
          </cell>
        </row>
        <row r="10">
          <cell r="A10" t="str">
            <v>Client refused</v>
          </cell>
        </row>
        <row r="11">
          <cell r="A11" t="str">
            <v>Emergency shelter, including hotel or motel paid for with emergency shelter voucher</v>
          </cell>
        </row>
        <row r="12">
          <cell r="A12" t="str">
            <v>Foster care home or foster care group home</v>
          </cell>
        </row>
        <row r="13">
          <cell r="A13" t="str">
            <v>Hospital or other residential non-psychiatric medical facility</v>
          </cell>
        </row>
        <row r="14">
          <cell r="A14" t="str">
            <v>Hotel or motel paid for without emergency shelter voucher</v>
          </cell>
        </row>
        <row r="15">
          <cell r="A15" t="str">
            <v>Jail, prison, juvenile detention facility</v>
          </cell>
        </row>
        <row r="16">
          <cell r="A16" t="str">
            <v>Long-term care facility or nursing home</v>
          </cell>
        </row>
        <row r="17">
          <cell r="A17" t="str">
            <v>Other- please list below</v>
          </cell>
        </row>
        <row r="18">
          <cell r="A18" t="str">
            <v>Owned by client, no ongoing housing subsidy</v>
          </cell>
        </row>
        <row r="19">
          <cell r="A19" t="str">
            <v>Owned by client, with ongoing housing subsidy</v>
          </cell>
        </row>
        <row r="20">
          <cell r="A20" t="str">
            <v xml:space="preserve">Permanent housing for formerly homeless persons </v>
          </cell>
        </row>
        <row r="21">
          <cell r="A21" t="str">
            <v>Place not meant for human habitation</v>
          </cell>
        </row>
        <row r="22">
          <cell r="A22" t="str">
            <v>Psychiatric hospital or other psychiatric facility</v>
          </cell>
        </row>
        <row r="23">
          <cell r="A23" t="str">
            <v>Rental by client with other ongoing housing subsidy</v>
          </cell>
        </row>
        <row r="24">
          <cell r="A24" t="str">
            <v>Rental by client, no ongoing housing subsidy</v>
          </cell>
        </row>
        <row r="25">
          <cell r="A25" t="str">
            <v>Rental by client, with GPD TIP subsidy</v>
          </cell>
        </row>
        <row r="26">
          <cell r="A26" t="str">
            <v>Rental by client, with VASH subsidy</v>
          </cell>
        </row>
        <row r="27">
          <cell r="A27" t="str">
            <v>Residential project or halfway house with no homeless criteria</v>
          </cell>
        </row>
        <row r="28">
          <cell r="A28" t="str">
            <v>Safe Haven</v>
          </cell>
        </row>
        <row r="29">
          <cell r="A29" t="str">
            <v>Staying or living in a family member's room, apartment, or house</v>
          </cell>
        </row>
        <row r="30">
          <cell r="A30" t="str">
            <v>Staying or living in a friend's room, apartment, or house</v>
          </cell>
        </row>
        <row r="31">
          <cell r="A31" t="str">
            <v>Substance abuse treatment facility or detox center</v>
          </cell>
        </row>
        <row r="32">
          <cell r="A32" t="str">
            <v>Transitional housing for homeless (including homeless youth)</v>
          </cell>
        </row>
        <row r="62">
          <cell r="A62" t="str">
            <v>Am. Indian or Alaska Native</v>
          </cell>
        </row>
        <row r="63">
          <cell r="A63" t="str">
            <v>Asian</v>
          </cell>
        </row>
        <row r="64">
          <cell r="A64" t="str">
            <v>Black or African American</v>
          </cell>
        </row>
        <row r="65">
          <cell r="A65" t="str">
            <v>Client doesn't know</v>
          </cell>
        </row>
        <row r="66">
          <cell r="A66" t="str">
            <v>Client refused</v>
          </cell>
        </row>
        <row r="67">
          <cell r="A67" t="str">
            <v>Native Hawaiian or Other Pacific Isalander</v>
          </cell>
        </row>
        <row r="68">
          <cell r="A68" t="str">
            <v>White</v>
          </cell>
        </row>
        <row r="102">
          <cell r="A102" t="str">
            <v>0 (not homeless-Prevention only)</v>
          </cell>
        </row>
        <row r="103">
          <cell r="A103" t="str">
            <v>1 (homeless only this time)</v>
          </cell>
        </row>
        <row r="104">
          <cell r="A104">
            <v>2</v>
          </cell>
        </row>
        <row r="105">
          <cell r="A105">
            <v>3</v>
          </cell>
        </row>
        <row r="106">
          <cell r="A106" t="str">
            <v>4 or more</v>
          </cell>
        </row>
        <row r="107">
          <cell r="A107" t="str">
            <v>Client doesn't know</v>
          </cell>
        </row>
        <row r="108">
          <cell r="A108" t="str">
            <v>Client refused</v>
          </cell>
        </row>
        <row r="131">
          <cell r="A131" t="str">
            <v>Head of household's child</v>
          </cell>
        </row>
        <row r="132">
          <cell r="A132" t="str">
            <v xml:space="preserve">Head of household's other relation member </v>
          </cell>
        </row>
        <row r="133">
          <cell r="A133" t="str">
            <v>Head of household's spouse or partner</v>
          </cell>
        </row>
        <row r="134">
          <cell r="A134" t="str">
            <v>Other: non-relation member</v>
          </cell>
        </row>
        <row r="135">
          <cell r="A135" t="str">
            <v>Self (head of household)</v>
          </cell>
        </row>
        <row r="147">
          <cell r="A147" t="str">
            <v>Alcohol abuse</v>
          </cell>
        </row>
        <row r="148">
          <cell r="A148" t="str">
            <v>Drug abuse</v>
          </cell>
        </row>
        <row r="149">
          <cell r="A149" t="str">
            <v>Both alcohol and drug abuse</v>
          </cell>
        </row>
        <row r="150">
          <cell r="A150" t="str">
            <v>Client doesn't know</v>
          </cell>
        </row>
        <row r="151">
          <cell r="A151" t="str">
            <v>Client refused</v>
          </cell>
        </row>
        <row r="152">
          <cell r="A152" t="str">
            <v>No</v>
          </cell>
        </row>
        <row r="193">
          <cell r="A193" t="str">
            <v>Client doesn't know</v>
          </cell>
        </row>
        <row r="194">
          <cell r="A194" t="str">
            <v>Client refused</v>
          </cell>
        </row>
        <row r="195">
          <cell r="A195" t="str">
            <v>Emergency shelter, including hotel or motel paid for with emergency shelter voucher</v>
          </cell>
        </row>
        <row r="196">
          <cell r="A196" t="str">
            <v>Foster care home or foster care group home</v>
          </cell>
        </row>
        <row r="197">
          <cell r="A197" t="str">
            <v>Hospital or other residential non-psychiatric medical facility</v>
          </cell>
        </row>
        <row r="198">
          <cell r="A198" t="str">
            <v>Hotel or motel paid for without emergency shelter voucher</v>
          </cell>
        </row>
        <row r="199">
          <cell r="A199" t="str">
            <v>Interim housing</v>
          </cell>
        </row>
        <row r="200">
          <cell r="A200" t="str">
            <v>Jail, prison, juvenile detention facility</v>
          </cell>
        </row>
        <row r="201">
          <cell r="A201" t="str">
            <v>Long-term care facility or nursing home</v>
          </cell>
        </row>
        <row r="202">
          <cell r="A202" t="str">
            <v>Missing</v>
          </cell>
        </row>
        <row r="203">
          <cell r="A203" t="str">
            <v>Other- please list below</v>
          </cell>
        </row>
        <row r="204">
          <cell r="A204" t="str">
            <v>Owned by client, no ongoing housing subsidy</v>
          </cell>
        </row>
        <row r="205">
          <cell r="A205" t="str">
            <v>Owned by client, with ongoing housing subsidy</v>
          </cell>
        </row>
        <row r="206">
          <cell r="A206" t="str">
            <v xml:space="preserve">Permanent housing for formerly homeless persons </v>
          </cell>
        </row>
        <row r="207">
          <cell r="A207" t="str">
            <v>Place not meant for human habitation</v>
          </cell>
        </row>
        <row r="208">
          <cell r="A208" t="str">
            <v>Psychiatric hospital or other psychiatric facility</v>
          </cell>
        </row>
        <row r="209">
          <cell r="A209" t="str">
            <v>Rental by client with other ongoing housing subsidy</v>
          </cell>
        </row>
        <row r="210">
          <cell r="A210" t="str">
            <v>Rental by client, no ongoing housing subsidy</v>
          </cell>
        </row>
        <row r="211">
          <cell r="A211" t="str">
            <v>Rental by client, with GPD TIP subsidy</v>
          </cell>
        </row>
        <row r="212">
          <cell r="A212" t="str">
            <v>Rental by client, with VASH subsidy</v>
          </cell>
        </row>
        <row r="213">
          <cell r="A213" t="str">
            <v>Residential project or halfway house with no homeless criteria</v>
          </cell>
        </row>
        <row r="214">
          <cell r="A214" t="str">
            <v>Safe Haven</v>
          </cell>
        </row>
        <row r="215">
          <cell r="A215" t="str">
            <v>Staying or living in a family member's room, apartment, or house</v>
          </cell>
        </row>
        <row r="216">
          <cell r="A216" t="str">
            <v>Staying or living in a friend's room, apartment, or house</v>
          </cell>
        </row>
        <row r="217">
          <cell r="A217" t="str">
            <v>Substance abuse treatment facility or detox center</v>
          </cell>
        </row>
        <row r="218">
          <cell r="A218" t="str">
            <v>Transitional housing for homeless (including homeless youth)</v>
          </cell>
        </row>
        <row r="235">
          <cell r="A235" t="str">
            <v>Confirmed by prior evaluation or clinical records</v>
          </cell>
        </row>
        <row r="236">
          <cell r="A236" t="str">
            <v>Confirmed through assessment and clinical evaluation</v>
          </cell>
        </row>
        <row r="237">
          <cell r="A237" t="str">
            <v>Missing</v>
          </cell>
        </row>
        <row r="238">
          <cell r="A238" t="str">
            <v>Unconfirmed presumptive or self report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B1:AH51"/>
  <sheetViews>
    <sheetView tabSelected="1" topLeftCell="A16" zoomScaleNormal="100" workbookViewId="0">
      <selection activeCell="U20" sqref="U20"/>
    </sheetView>
  </sheetViews>
  <sheetFormatPr defaultRowHeight="15" customHeight="1" x14ac:dyDescent="0.2"/>
  <cols>
    <col min="1" max="1" width="9.140625" style="23"/>
    <col min="2" max="2" width="8.7109375" style="23" customWidth="1"/>
    <col min="3" max="7" width="5" style="23" customWidth="1"/>
    <col min="8" max="8" width="11.42578125" style="23" customWidth="1"/>
    <col min="9" max="14" width="9.7109375" style="45" customWidth="1"/>
    <col min="15" max="15" width="9.7109375" style="76" hidden="1" customWidth="1"/>
    <col min="16" max="16" width="2.7109375" style="1" customWidth="1"/>
    <col min="17" max="17" width="9.140625" style="2" hidden="1" customWidth="1"/>
    <col min="18" max="18" width="9.140625" style="23" hidden="1" customWidth="1"/>
    <col min="19" max="19" width="17" style="23" bestFit="1" customWidth="1"/>
    <col min="20" max="20" width="17" style="23" customWidth="1"/>
    <col min="21" max="22" width="10" style="23" bestFit="1" customWidth="1"/>
    <col min="23" max="261" width="9.140625" style="23"/>
    <col min="262" max="262" width="8.7109375" style="23" customWidth="1"/>
    <col min="263" max="265" width="5" style="23" customWidth="1"/>
    <col min="266" max="266" width="11.42578125" style="23" customWidth="1"/>
    <col min="267" max="272" width="9.7109375" style="23" customWidth="1"/>
    <col min="273" max="273" width="2.7109375" style="23" customWidth="1"/>
    <col min="274" max="275" width="9.140625" style="23" customWidth="1"/>
    <col min="276" max="517" width="9.140625" style="23"/>
    <col min="518" max="518" width="8.7109375" style="23" customWidth="1"/>
    <col min="519" max="521" width="5" style="23" customWidth="1"/>
    <col min="522" max="522" width="11.42578125" style="23" customWidth="1"/>
    <col min="523" max="528" width="9.7109375" style="23" customWidth="1"/>
    <col min="529" max="529" width="2.7109375" style="23" customWidth="1"/>
    <col min="530" max="531" width="9.140625" style="23" customWidth="1"/>
    <col min="532" max="773" width="9.140625" style="23"/>
    <col min="774" max="774" width="8.7109375" style="23" customWidth="1"/>
    <col min="775" max="777" width="5" style="23" customWidth="1"/>
    <col min="778" max="778" width="11.42578125" style="23" customWidth="1"/>
    <col min="779" max="784" width="9.7109375" style="23" customWidth="1"/>
    <col min="785" max="785" width="2.7109375" style="23" customWidth="1"/>
    <col min="786" max="787" width="9.140625" style="23" customWidth="1"/>
    <col min="788" max="1029" width="9.140625" style="23"/>
    <col min="1030" max="1030" width="8.7109375" style="23" customWidth="1"/>
    <col min="1031" max="1033" width="5" style="23" customWidth="1"/>
    <col min="1034" max="1034" width="11.42578125" style="23" customWidth="1"/>
    <col min="1035" max="1040" width="9.7109375" style="23" customWidth="1"/>
    <col min="1041" max="1041" width="2.7109375" style="23" customWidth="1"/>
    <col min="1042" max="1043" width="9.140625" style="23" customWidth="1"/>
    <col min="1044" max="1285" width="9.140625" style="23"/>
    <col min="1286" max="1286" width="8.7109375" style="23" customWidth="1"/>
    <col min="1287" max="1289" width="5" style="23" customWidth="1"/>
    <col min="1290" max="1290" width="11.42578125" style="23" customWidth="1"/>
    <col min="1291" max="1296" width="9.7109375" style="23" customWidth="1"/>
    <col min="1297" max="1297" width="2.7109375" style="23" customWidth="1"/>
    <col min="1298" max="1299" width="9.140625" style="23" customWidth="1"/>
    <col min="1300" max="1541" width="9.140625" style="23"/>
    <col min="1542" max="1542" width="8.7109375" style="23" customWidth="1"/>
    <col min="1543" max="1545" width="5" style="23" customWidth="1"/>
    <col min="1546" max="1546" width="11.42578125" style="23" customWidth="1"/>
    <col min="1547" max="1552" width="9.7109375" style="23" customWidth="1"/>
    <col min="1553" max="1553" width="2.7109375" style="23" customWidth="1"/>
    <col min="1554" max="1555" width="9.140625" style="23" customWidth="1"/>
    <col min="1556" max="1797" width="9.140625" style="23"/>
    <col min="1798" max="1798" width="8.7109375" style="23" customWidth="1"/>
    <col min="1799" max="1801" width="5" style="23" customWidth="1"/>
    <col min="1802" max="1802" width="11.42578125" style="23" customWidth="1"/>
    <col min="1803" max="1808" width="9.7109375" style="23" customWidth="1"/>
    <col min="1809" max="1809" width="2.7109375" style="23" customWidth="1"/>
    <col min="1810" max="1811" width="9.140625" style="23" customWidth="1"/>
    <col min="1812" max="2053" width="9.140625" style="23"/>
    <col min="2054" max="2054" width="8.7109375" style="23" customWidth="1"/>
    <col min="2055" max="2057" width="5" style="23" customWidth="1"/>
    <col min="2058" max="2058" width="11.42578125" style="23" customWidth="1"/>
    <col min="2059" max="2064" width="9.7109375" style="23" customWidth="1"/>
    <col min="2065" max="2065" width="2.7109375" style="23" customWidth="1"/>
    <col min="2066" max="2067" width="9.140625" style="23" customWidth="1"/>
    <col min="2068" max="2309" width="9.140625" style="23"/>
    <col min="2310" max="2310" width="8.7109375" style="23" customWidth="1"/>
    <col min="2311" max="2313" width="5" style="23" customWidth="1"/>
    <col min="2314" max="2314" width="11.42578125" style="23" customWidth="1"/>
    <col min="2315" max="2320" width="9.7109375" style="23" customWidth="1"/>
    <col min="2321" max="2321" width="2.7109375" style="23" customWidth="1"/>
    <col min="2322" max="2323" width="9.140625" style="23" customWidth="1"/>
    <col min="2324" max="2565" width="9.140625" style="23"/>
    <col min="2566" max="2566" width="8.7109375" style="23" customWidth="1"/>
    <col min="2567" max="2569" width="5" style="23" customWidth="1"/>
    <col min="2570" max="2570" width="11.42578125" style="23" customWidth="1"/>
    <col min="2571" max="2576" width="9.7109375" style="23" customWidth="1"/>
    <col min="2577" max="2577" width="2.7109375" style="23" customWidth="1"/>
    <col min="2578" max="2579" width="9.140625" style="23" customWidth="1"/>
    <col min="2580" max="2821" width="9.140625" style="23"/>
    <col min="2822" max="2822" width="8.7109375" style="23" customWidth="1"/>
    <col min="2823" max="2825" width="5" style="23" customWidth="1"/>
    <col min="2826" max="2826" width="11.42578125" style="23" customWidth="1"/>
    <col min="2827" max="2832" width="9.7109375" style="23" customWidth="1"/>
    <col min="2833" max="2833" width="2.7109375" style="23" customWidth="1"/>
    <col min="2834" max="2835" width="9.140625" style="23" customWidth="1"/>
    <col min="2836" max="3077" width="9.140625" style="23"/>
    <col min="3078" max="3078" width="8.7109375" style="23" customWidth="1"/>
    <col min="3079" max="3081" width="5" style="23" customWidth="1"/>
    <col min="3082" max="3082" width="11.42578125" style="23" customWidth="1"/>
    <col min="3083" max="3088" width="9.7109375" style="23" customWidth="1"/>
    <col min="3089" max="3089" width="2.7109375" style="23" customWidth="1"/>
    <col min="3090" max="3091" width="9.140625" style="23" customWidth="1"/>
    <col min="3092" max="3333" width="9.140625" style="23"/>
    <col min="3334" max="3334" width="8.7109375" style="23" customWidth="1"/>
    <col min="3335" max="3337" width="5" style="23" customWidth="1"/>
    <col min="3338" max="3338" width="11.42578125" style="23" customWidth="1"/>
    <col min="3339" max="3344" width="9.7109375" style="23" customWidth="1"/>
    <col min="3345" max="3345" width="2.7109375" style="23" customWidth="1"/>
    <col min="3346" max="3347" width="9.140625" style="23" customWidth="1"/>
    <col min="3348" max="3589" width="9.140625" style="23"/>
    <col min="3590" max="3590" width="8.7109375" style="23" customWidth="1"/>
    <col min="3591" max="3593" width="5" style="23" customWidth="1"/>
    <col min="3594" max="3594" width="11.42578125" style="23" customWidth="1"/>
    <col min="3595" max="3600" width="9.7109375" style="23" customWidth="1"/>
    <col min="3601" max="3601" width="2.7109375" style="23" customWidth="1"/>
    <col min="3602" max="3603" width="9.140625" style="23" customWidth="1"/>
    <col min="3604" max="3845" width="9.140625" style="23"/>
    <col min="3846" max="3846" width="8.7109375" style="23" customWidth="1"/>
    <col min="3847" max="3849" width="5" style="23" customWidth="1"/>
    <col min="3850" max="3850" width="11.42578125" style="23" customWidth="1"/>
    <col min="3851" max="3856" width="9.7109375" style="23" customWidth="1"/>
    <col min="3857" max="3857" width="2.7109375" style="23" customWidth="1"/>
    <col min="3858" max="3859" width="9.140625" style="23" customWidth="1"/>
    <col min="3860" max="4101" width="9.140625" style="23"/>
    <col min="4102" max="4102" width="8.7109375" style="23" customWidth="1"/>
    <col min="4103" max="4105" width="5" style="23" customWidth="1"/>
    <col min="4106" max="4106" width="11.42578125" style="23" customWidth="1"/>
    <col min="4107" max="4112" width="9.7109375" style="23" customWidth="1"/>
    <col min="4113" max="4113" width="2.7109375" style="23" customWidth="1"/>
    <col min="4114" max="4115" width="9.140625" style="23" customWidth="1"/>
    <col min="4116" max="4357" width="9.140625" style="23"/>
    <col min="4358" max="4358" width="8.7109375" style="23" customWidth="1"/>
    <col min="4359" max="4361" width="5" style="23" customWidth="1"/>
    <col min="4362" max="4362" width="11.42578125" style="23" customWidth="1"/>
    <col min="4363" max="4368" width="9.7109375" style="23" customWidth="1"/>
    <col min="4369" max="4369" width="2.7109375" style="23" customWidth="1"/>
    <col min="4370" max="4371" width="9.140625" style="23" customWidth="1"/>
    <col min="4372" max="4613" width="9.140625" style="23"/>
    <col min="4614" max="4614" width="8.7109375" style="23" customWidth="1"/>
    <col min="4615" max="4617" width="5" style="23" customWidth="1"/>
    <col min="4618" max="4618" width="11.42578125" style="23" customWidth="1"/>
    <col min="4619" max="4624" width="9.7109375" style="23" customWidth="1"/>
    <col min="4625" max="4625" width="2.7109375" style="23" customWidth="1"/>
    <col min="4626" max="4627" width="9.140625" style="23" customWidth="1"/>
    <col min="4628" max="4869" width="9.140625" style="23"/>
    <col min="4870" max="4870" width="8.7109375" style="23" customWidth="1"/>
    <col min="4871" max="4873" width="5" style="23" customWidth="1"/>
    <col min="4874" max="4874" width="11.42578125" style="23" customWidth="1"/>
    <col min="4875" max="4880" width="9.7109375" style="23" customWidth="1"/>
    <col min="4881" max="4881" width="2.7109375" style="23" customWidth="1"/>
    <col min="4882" max="4883" width="9.140625" style="23" customWidth="1"/>
    <col min="4884" max="5125" width="9.140625" style="23"/>
    <col min="5126" max="5126" width="8.7109375" style="23" customWidth="1"/>
    <col min="5127" max="5129" width="5" style="23" customWidth="1"/>
    <col min="5130" max="5130" width="11.42578125" style="23" customWidth="1"/>
    <col min="5131" max="5136" width="9.7109375" style="23" customWidth="1"/>
    <col min="5137" max="5137" width="2.7109375" style="23" customWidth="1"/>
    <col min="5138" max="5139" width="9.140625" style="23" customWidth="1"/>
    <col min="5140" max="5381" width="9.140625" style="23"/>
    <col min="5382" max="5382" width="8.7109375" style="23" customWidth="1"/>
    <col min="5383" max="5385" width="5" style="23" customWidth="1"/>
    <col min="5386" max="5386" width="11.42578125" style="23" customWidth="1"/>
    <col min="5387" max="5392" width="9.7109375" style="23" customWidth="1"/>
    <col min="5393" max="5393" width="2.7109375" style="23" customWidth="1"/>
    <col min="5394" max="5395" width="9.140625" style="23" customWidth="1"/>
    <col min="5396" max="5637" width="9.140625" style="23"/>
    <col min="5638" max="5638" width="8.7109375" style="23" customWidth="1"/>
    <col min="5639" max="5641" width="5" style="23" customWidth="1"/>
    <col min="5642" max="5642" width="11.42578125" style="23" customWidth="1"/>
    <col min="5643" max="5648" width="9.7109375" style="23" customWidth="1"/>
    <col min="5649" max="5649" width="2.7109375" style="23" customWidth="1"/>
    <col min="5650" max="5651" width="9.140625" style="23" customWidth="1"/>
    <col min="5652" max="5893" width="9.140625" style="23"/>
    <col min="5894" max="5894" width="8.7109375" style="23" customWidth="1"/>
    <col min="5895" max="5897" width="5" style="23" customWidth="1"/>
    <col min="5898" max="5898" width="11.42578125" style="23" customWidth="1"/>
    <col min="5899" max="5904" width="9.7109375" style="23" customWidth="1"/>
    <col min="5905" max="5905" width="2.7109375" style="23" customWidth="1"/>
    <col min="5906" max="5907" width="9.140625" style="23" customWidth="1"/>
    <col min="5908" max="6149" width="9.140625" style="23"/>
    <col min="6150" max="6150" width="8.7109375" style="23" customWidth="1"/>
    <col min="6151" max="6153" width="5" style="23" customWidth="1"/>
    <col min="6154" max="6154" width="11.42578125" style="23" customWidth="1"/>
    <col min="6155" max="6160" width="9.7109375" style="23" customWidth="1"/>
    <col min="6161" max="6161" width="2.7109375" style="23" customWidth="1"/>
    <col min="6162" max="6163" width="9.140625" style="23" customWidth="1"/>
    <col min="6164" max="6405" width="9.140625" style="23"/>
    <col min="6406" max="6406" width="8.7109375" style="23" customWidth="1"/>
    <col min="6407" max="6409" width="5" style="23" customWidth="1"/>
    <col min="6410" max="6410" width="11.42578125" style="23" customWidth="1"/>
    <col min="6411" max="6416" width="9.7109375" style="23" customWidth="1"/>
    <col min="6417" max="6417" width="2.7109375" style="23" customWidth="1"/>
    <col min="6418" max="6419" width="9.140625" style="23" customWidth="1"/>
    <col min="6420" max="6661" width="9.140625" style="23"/>
    <col min="6662" max="6662" width="8.7109375" style="23" customWidth="1"/>
    <col min="6663" max="6665" width="5" style="23" customWidth="1"/>
    <col min="6666" max="6666" width="11.42578125" style="23" customWidth="1"/>
    <col min="6667" max="6672" width="9.7109375" style="23" customWidth="1"/>
    <col min="6673" max="6673" width="2.7109375" style="23" customWidth="1"/>
    <col min="6674" max="6675" width="9.140625" style="23" customWidth="1"/>
    <col min="6676" max="6917" width="9.140625" style="23"/>
    <col min="6918" max="6918" width="8.7109375" style="23" customWidth="1"/>
    <col min="6919" max="6921" width="5" style="23" customWidth="1"/>
    <col min="6922" max="6922" width="11.42578125" style="23" customWidth="1"/>
    <col min="6923" max="6928" width="9.7109375" style="23" customWidth="1"/>
    <col min="6929" max="6929" width="2.7109375" style="23" customWidth="1"/>
    <col min="6930" max="6931" width="9.140625" style="23" customWidth="1"/>
    <col min="6932" max="7173" width="9.140625" style="23"/>
    <col min="7174" max="7174" width="8.7109375" style="23" customWidth="1"/>
    <col min="7175" max="7177" width="5" style="23" customWidth="1"/>
    <col min="7178" max="7178" width="11.42578125" style="23" customWidth="1"/>
    <col min="7179" max="7184" width="9.7109375" style="23" customWidth="1"/>
    <col min="7185" max="7185" width="2.7109375" style="23" customWidth="1"/>
    <col min="7186" max="7187" width="9.140625" style="23" customWidth="1"/>
    <col min="7188" max="7429" width="9.140625" style="23"/>
    <col min="7430" max="7430" width="8.7109375" style="23" customWidth="1"/>
    <col min="7431" max="7433" width="5" style="23" customWidth="1"/>
    <col min="7434" max="7434" width="11.42578125" style="23" customWidth="1"/>
    <col min="7435" max="7440" width="9.7109375" style="23" customWidth="1"/>
    <col min="7441" max="7441" width="2.7109375" style="23" customWidth="1"/>
    <col min="7442" max="7443" width="9.140625" style="23" customWidth="1"/>
    <col min="7444" max="7685" width="9.140625" style="23"/>
    <col min="7686" max="7686" width="8.7109375" style="23" customWidth="1"/>
    <col min="7687" max="7689" width="5" style="23" customWidth="1"/>
    <col min="7690" max="7690" width="11.42578125" style="23" customWidth="1"/>
    <col min="7691" max="7696" width="9.7109375" style="23" customWidth="1"/>
    <col min="7697" max="7697" width="2.7109375" style="23" customWidth="1"/>
    <col min="7698" max="7699" width="9.140625" style="23" customWidth="1"/>
    <col min="7700" max="7941" width="9.140625" style="23"/>
    <col min="7942" max="7942" width="8.7109375" style="23" customWidth="1"/>
    <col min="7943" max="7945" width="5" style="23" customWidth="1"/>
    <col min="7946" max="7946" width="11.42578125" style="23" customWidth="1"/>
    <col min="7947" max="7952" width="9.7109375" style="23" customWidth="1"/>
    <col min="7953" max="7953" width="2.7109375" style="23" customWidth="1"/>
    <col min="7954" max="7955" width="9.140625" style="23" customWidth="1"/>
    <col min="7956" max="8197" width="9.140625" style="23"/>
    <col min="8198" max="8198" width="8.7109375" style="23" customWidth="1"/>
    <col min="8199" max="8201" width="5" style="23" customWidth="1"/>
    <col min="8202" max="8202" width="11.42578125" style="23" customWidth="1"/>
    <col min="8203" max="8208" width="9.7109375" style="23" customWidth="1"/>
    <col min="8209" max="8209" width="2.7109375" style="23" customWidth="1"/>
    <col min="8210" max="8211" width="9.140625" style="23" customWidth="1"/>
    <col min="8212" max="8453" width="9.140625" style="23"/>
    <col min="8454" max="8454" width="8.7109375" style="23" customWidth="1"/>
    <col min="8455" max="8457" width="5" style="23" customWidth="1"/>
    <col min="8458" max="8458" width="11.42578125" style="23" customWidth="1"/>
    <col min="8459" max="8464" width="9.7109375" style="23" customWidth="1"/>
    <col min="8465" max="8465" width="2.7109375" style="23" customWidth="1"/>
    <col min="8466" max="8467" width="9.140625" style="23" customWidth="1"/>
    <col min="8468" max="8709" width="9.140625" style="23"/>
    <col min="8710" max="8710" width="8.7109375" style="23" customWidth="1"/>
    <col min="8711" max="8713" width="5" style="23" customWidth="1"/>
    <col min="8714" max="8714" width="11.42578125" style="23" customWidth="1"/>
    <col min="8715" max="8720" width="9.7109375" style="23" customWidth="1"/>
    <col min="8721" max="8721" width="2.7109375" style="23" customWidth="1"/>
    <col min="8722" max="8723" width="9.140625" style="23" customWidth="1"/>
    <col min="8724" max="8965" width="9.140625" style="23"/>
    <col min="8966" max="8966" width="8.7109375" style="23" customWidth="1"/>
    <col min="8967" max="8969" width="5" style="23" customWidth="1"/>
    <col min="8970" max="8970" width="11.42578125" style="23" customWidth="1"/>
    <col min="8971" max="8976" width="9.7109375" style="23" customWidth="1"/>
    <col min="8977" max="8977" width="2.7109375" style="23" customWidth="1"/>
    <col min="8978" max="8979" width="9.140625" style="23" customWidth="1"/>
    <col min="8980" max="9221" width="9.140625" style="23"/>
    <col min="9222" max="9222" width="8.7109375" style="23" customWidth="1"/>
    <col min="9223" max="9225" width="5" style="23" customWidth="1"/>
    <col min="9226" max="9226" width="11.42578125" style="23" customWidth="1"/>
    <col min="9227" max="9232" width="9.7109375" style="23" customWidth="1"/>
    <col min="9233" max="9233" width="2.7109375" style="23" customWidth="1"/>
    <col min="9234" max="9235" width="9.140625" style="23" customWidth="1"/>
    <col min="9236" max="9477" width="9.140625" style="23"/>
    <col min="9478" max="9478" width="8.7109375" style="23" customWidth="1"/>
    <col min="9479" max="9481" width="5" style="23" customWidth="1"/>
    <col min="9482" max="9482" width="11.42578125" style="23" customWidth="1"/>
    <col min="9483" max="9488" width="9.7109375" style="23" customWidth="1"/>
    <col min="9489" max="9489" width="2.7109375" style="23" customWidth="1"/>
    <col min="9490" max="9491" width="9.140625" style="23" customWidth="1"/>
    <col min="9492" max="9733" width="9.140625" style="23"/>
    <col min="9734" max="9734" width="8.7109375" style="23" customWidth="1"/>
    <col min="9735" max="9737" width="5" style="23" customWidth="1"/>
    <col min="9738" max="9738" width="11.42578125" style="23" customWidth="1"/>
    <col min="9739" max="9744" width="9.7109375" style="23" customWidth="1"/>
    <col min="9745" max="9745" width="2.7109375" style="23" customWidth="1"/>
    <col min="9746" max="9747" width="9.140625" style="23" customWidth="1"/>
    <col min="9748" max="9989" width="9.140625" style="23"/>
    <col min="9990" max="9990" width="8.7109375" style="23" customWidth="1"/>
    <col min="9991" max="9993" width="5" style="23" customWidth="1"/>
    <col min="9994" max="9994" width="11.42578125" style="23" customWidth="1"/>
    <col min="9995" max="10000" width="9.7109375" style="23" customWidth="1"/>
    <col min="10001" max="10001" width="2.7109375" style="23" customWidth="1"/>
    <col min="10002" max="10003" width="9.140625" style="23" customWidth="1"/>
    <col min="10004" max="10245" width="9.140625" style="23"/>
    <col min="10246" max="10246" width="8.7109375" style="23" customWidth="1"/>
    <col min="10247" max="10249" width="5" style="23" customWidth="1"/>
    <col min="10250" max="10250" width="11.42578125" style="23" customWidth="1"/>
    <col min="10251" max="10256" width="9.7109375" style="23" customWidth="1"/>
    <col min="10257" max="10257" width="2.7109375" style="23" customWidth="1"/>
    <col min="10258" max="10259" width="9.140625" style="23" customWidth="1"/>
    <col min="10260" max="10501" width="9.140625" style="23"/>
    <col min="10502" max="10502" width="8.7109375" style="23" customWidth="1"/>
    <col min="10503" max="10505" width="5" style="23" customWidth="1"/>
    <col min="10506" max="10506" width="11.42578125" style="23" customWidth="1"/>
    <col min="10507" max="10512" width="9.7109375" style="23" customWidth="1"/>
    <col min="10513" max="10513" width="2.7109375" style="23" customWidth="1"/>
    <col min="10514" max="10515" width="9.140625" style="23" customWidth="1"/>
    <col min="10516" max="10757" width="9.140625" style="23"/>
    <col min="10758" max="10758" width="8.7109375" style="23" customWidth="1"/>
    <col min="10759" max="10761" width="5" style="23" customWidth="1"/>
    <col min="10762" max="10762" width="11.42578125" style="23" customWidth="1"/>
    <col min="10763" max="10768" width="9.7109375" style="23" customWidth="1"/>
    <col min="10769" max="10769" width="2.7109375" style="23" customWidth="1"/>
    <col min="10770" max="10771" width="9.140625" style="23" customWidth="1"/>
    <col min="10772" max="11013" width="9.140625" style="23"/>
    <col min="11014" max="11014" width="8.7109375" style="23" customWidth="1"/>
    <col min="11015" max="11017" width="5" style="23" customWidth="1"/>
    <col min="11018" max="11018" width="11.42578125" style="23" customWidth="1"/>
    <col min="11019" max="11024" width="9.7109375" style="23" customWidth="1"/>
    <col min="11025" max="11025" width="2.7109375" style="23" customWidth="1"/>
    <col min="11026" max="11027" width="9.140625" style="23" customWidth="1"/>
    <col min="11028" max="11269" width="9.140625" style="23"/>
    <col min="11270" max="11270" width="8.7109375" style="23" customWidth="1"/>
    <col min="11271" max="11273" width="5" style="23" customWidth="1"/>
    <col min="11274" max="11274" width="11.42578125" style="23" customWidth="1"/>
    <col min="11275" max="11280" width="9.7109375" style="23" customWidth="1"/>
    <col min="11281" max="11281" width="2.7109375" style="23" customWidth="1"/>
    <col min="11282" max="11283" width="9.140625" style="23" customWidth="1"/>
    <col min="11284" max="11525" width="9.140625" style="23"/>
    <col min="11526" max="11526" width="8.7109375" style="23" customWidth="1"/>
    <col min="11527" max="11529" width="5" style="23" customWidth="1"/>
    <col min="11530" max="11530" width="11.42578125" style="23" customWidth="1"/>
    <col min="11531" max="11536" width="9.7109375" style="23" customWidth="1"/>
    <col min="11537" max="11537" width="2.7109375" style="23" customWidth="1"/>
    <col min="11538" max="11539" width="9.140625" style="23" customWidth="1"/>
    <col min="11540" max="11781" width="9.140625" style="23"/>
    <col min="11782" max="11782" width="8.7109375" style="23" customWidth="1"/>
    <col min="11783" max="11785" width="5" style="23" customWidth="1"/>
    <col min="11786" max="11786" width="11.42578125" style="23" customWidth="1"/>
    <col min="11787" max="11792" width="9.7109375" style="23" customWidth="1"/>
    <col min="11793" max="11793" width="2.7109375" style="23" customWidth="1"/>
    <col min="11794" max="11795" width="9.140625" style="23" customWidth="1"/>
    <col min="11796" max="12037" width="9.140625" style="23"/>
    <col min="12038" max="12038" width="8.7109375" style="23" customWidth="1"/>
    <col min="12039" max="12041" width="5" style="23" customWidth="1"/>
    <col min="12042" max="12042" width="11.42578125" style="23" customWidth="1"/>
    <col min="12043" max="12048" width="9.7109375" style="23" customWidth="1"/>
    <col min="12049" max="12049" width="2.7109375" style="23" customWidth="1"/>
    <col min="12050" max="12051" width="9.140625" style="23" customWidth="1"/>
    <col min="12052" max="12293" width="9.140625" style="23"/>
    <col min="12294" max="12294" width="8.7109375" style="23" customWidth="1"/>
    <col min="12295" max="12297" width="5" style="23" customWidth="1"/>
    <col min="12298" max="12298" width="11.42578125" style="23" customWidth="1"/>
    <col min="12299" max="12304" width="9.7109375" style="23" customWidth="1"/>
    <col min="12305" max="12305" width="2.7109375" style="23" customWidth="1"/>
    <col min="12306" max="12307" width="9.140625" style="23" customWidth="1"/>
    <col min="12308" max="12549" width="9.140625" style="23"/>
    <col min="12550" max="12550" width="8.7109375" style="23" customWidth="1"/>
    <col min="12551" max="12553" width="5" style="23" customWidth="1"/>
    <col min="12554" max="12554" width="11.42578125" style="23" customWidth="1"/>
    <col min="12555" max="12560" width="9.7109375" style="23" customWidth="1"/>
    <col min="12561" max="12561" width="2.7109375" style="23" customWidth="1"/>
    <col min="12562" max="12563" width="9.140625" style="23" customWidth="1"/>
    <col min="12564" max="12805" width="9.140625" style="23"/>
    <col min="12806" max="12806" width="8.7109375" style="23" customWidth="1"/>
    <col min="12807" max="12809" width="5" style="23" customWidth="1"/>
    <col min="12810" max="12810" width="11.42578125" style="23" customWidth="1"/>
    <col min="12811" max="12816" width="9.7109375" style="23" customWidth="1"/>
    <col min="12817" max="12817" width="2.7109375" style="23" customWidth="1"/>
    <col min="12818" max="12819" width="9.140625" style="23" customWidth="1"/>
    <col min="12820" max="13061" width="9.140625" style="23"/>
    <col min="13062" max="13062" width="8.7109375" style="23" customWidth="1"/>
    <col min="13063" max="13065" width="5" style="23" customWidth="1"/>
    <col min="13066" max="13066" width="11.42578125" style="23" customWidth="1"/>
    <col min="13067" max="13072" width="9.7109375" style="23" customWidth="1"/>
    <col min="13073" max="13073" width="2.7109375" style="23" customWidth="1"/>
    <col min="13074" max="13075" width="9.140625" style="23" customWidth="1"/>
    <col min="13076" max="13317" width="9.140625" style="23"/>
    <col min="13318" max="13318" width="8.7109375" style="23" customWidth="1"/>
    <col min="13319" max="13321" width="5" style="23" customWidth="1"/>
    <col min="13322" max="13322" width="11.42578125" style="23" customWidth="1"/>
    <col min="13323" max="13328" width="9.7109375" style="23" customWidth="1"/>
    <col min="13329" max="13329" width="2.7109375" style="23" customWidth="1"/>
    <col min="13330" max="13331" width="9.140625" style="23" customWidth="1"/>
    <col min="13332" max="13573" width="9.140625" style="23"/>
    <col min="13574" max="13574" width="8.7109375" style="23" customWidth="1"/>
    <col min="13575" max="13577" width="5" style="23" customWidth="1"/>
    <col min="13578" max="13578" width="11.42578125" style="23" customWidth="1"/>
    <col min="13579" max="13584" width="9.7109375" style="23" customWidth="1"/>
    <col min="13585" max="13585" width="2.7109375" style="23" customWidth="1"/>
    <col min="13586" max="13587" width="9.140625" style="23" customWidth="1"/>
    <col min="13588" max="13829" width="9.140625" style="23"/>
    <col min="13830" max="13830" width="8.7109375" style="23" customWidth="1"/>
    <col min="13831" max="13833" width="5" style="23" customWidth="1"/>
    <col min="13834" max="13834" width="11.42578125" style="23" customWidth="1"/>
    <col min="13835" max="13840" width="9.7109375" style="23" customWidth="1"/>
    <col min="13841" max="13841" width="2.7109375" style="23" customWidth="1"/>
    <col min="13842" max="13843" width="9.140625" style="23" customWidth="1"/>
    <col min="13844" max="14085" width="9.140625" style="23"/>
    <col min="14086" max="14086" width="8.7109375" style="23" customWidth="1"/>
    <col min="14087" max="14089" width="5" style="23" customWidth="1"/>
    <col min="14090" max="14090" width="11.42578125" style="23" customWidth="1"/>
    <col min="14091" max="14096" width="9.7109375" style="23" customWidth="1"/>
    <col min="14097" max="14097" width="2.7109375" style="23" customWidth="1"/>
    <col min="14098" max="14099" width="9.140625" style="23" customWidth="1"/>
    <col min="14100" max="14341" width="9.140625" style="23"/>
    <col min="14342" max="14342" width="8.7109375" style="23" customWidth="1"/>
    <col min="14343" max="14345" width="5" style="23" customWidth="1"/>
    <col min="14346" max="14346" width="11.42578125" style="23" customWidth="1"/>
    <col min="14347" max="14352" width="9.7109375" style="23" customWidth="1"/>
    <col min="14353" max="14353" width="2.7109375" style="23" customWidth="1"/>
    <col min="14354" max="14355" width="9.140625" style="23" customWidth="1"/>
    <col min="14356" max="14597" width="9.140625" style="23"/>
    <col min="14598" max="14598" width="8.7109375" style="23" customWidth="1"/>
    <col min="14599" max="14601" width="5" style="23" customWidth="1"/>
    <col min="14602" max="14602" width="11.42578125" style="23" customWidth="1"/>
    <col min="14603" max="14608" width="9.7109375" style="23" customWidth="1"/>
    <col min="14609" max="14609" width="2.7109375" style="23" customWidth="1"/>
    <col min="14610" max="14611" width="9.140625" style="23" customWidth="1"/>
    <col min="14612" max="14853" width="9.140625" style="23"/>
    <col min="14854" max="14854" width="8.7109375" style="23" customWidth="1"/>
    <col min="14855" max="14857" width="5" style="23" customWidth="1"/>
    <col min="14858" max="14858" width="11.42578125" style="23" customWidth="1"/>
    <col min="14859" max="14864" width="9.7109375" style="23" customWidth="1"/>
    <col min="14865" max="14865" width="2.7109375" style="23" customWidth="1"/>
    <col min="14866" max="14867" width="9.140625" style="23" customWidth="1"/>
    <col min="14868" max="15109" width="9.140625" style="23"/>
    <col min="15110" max="15110" width="8.7109375" style="23" customWidth="1"/>
    <col min="15111" max="15113" width="5" style="23" customWidth="1"/>
    <col min="15114" max="15114" width="11.42578125" style="23" customWidth="1"/>
    <col min="15115" max="15120" width="9.7109375" style="23" customWidth="1"/>
    <col min="15121" max="15121" width="2.7109375" style="23" customWidth="1"/>
    <col min="15122" max="15123" width="9.140625" style="23" customWidth="1"/>
    <col min="15124" max="15365" width="9.140625" style="23"/>
    <col min="15366" max="15366" width="8.7109375" style="23" customWidth="1"/>
    <col min="15367" max="15369" width="5" style="23" customWidth="1"/>
    <col min="15370" max="15370" width="11.42578125" style="23" customWidth="1"/>
    <col min="15371" max="15376" width="9.7109375" style="23" customWidth="1"/>
    <col min="15377" max="15377" width="2.7109375" style="23" customWidth="1"/>
    <col min="15378" max="15379" width="9.140625" style="23" customWidth="1"/>
    <col min="15380" max="15621" width="9.140625" style="23"/>
    <col min="15622" max="15622" width="8.7109375" style="23" customWidth="1"/>
    <col min="15623" max="15625" width="5" style="23" customWidth="1"/>
    <col min="15626" max="15626" width="11.42578125" style="23" customWidth="1"/>
    <col min="15627" max="15632" width="9.7109375" style="23" customWidth="1"/>
    <col min="15633" max="15633" width="2.7109375" style="23" customWidth="1"/>
    <col min="15634" max="15635" width="9.140625" style="23" customWidth="1"/>
    <col min="15636" max="15877" width="9.140625" style="23"/>
    <col min="15878" max="15878" width="8.7109375" style="23" customWidth="1"/>
    <col min="15879" max="15881" width="5" style="23" customWidth="1"/>
    <col min="15882" max="15882" width="11.42578125" style="23" customWidth="1"/>
    <col min="15883" max="15888" width="9.7109375" style="23" customWidth="1"/>
    <col min="15889" max="15889" width="2.7109375" style="23" customWidth="1"/>
    <col min="15890" max="15891" width="9.140625" style="23" customWidth="1"/>
    <col min="15892" max="16133" width="9.140625" style="23"/>
    <col min="16134" max="16134" width="8.7109375" style="23" customWidth="1"/>
    <col min="16135" max="16137" width="5" style="23" customWidth="1"/>
    <col min="16138" max="16138" width="11.42578125" style="23" customWidth="1"/>
    <col min="16139" max="16144" width="9.7109375" style="23" customWidth="1"/>
    <col min="16145" max="16145" width="2.7109375" style="23" customWidth="1"/>
    <col min="16146" max="16147" width="9.140625" style="23" customWidth="1"/>
    <col min="16148" max="16384" width="9.140625" style="23"/>
  </cols>
  <sheetData>
    <row r="1" spans="2:34" s="3" customFormat="1" ht="15" customHeight="1" x14ac:dyDescent="0.2">
      <c r="B1" s="102" t="s">
        <v>41</v>
      </c>
      <c r="C1" s="103"/>
      <c r="D1" s="103"/>
      <c r="E1" s="103"/>
      <c r="F1" s="103"/>
      <c r="G1" s="103"/>
      <c r="H1" s="103"/>
      <c r="I1" s="104" t="s">
        <v>0</v>
      </c>
      <c r="J1" s="105"/>
      <c r="K1" s="105"/>
      <c r="L1" s="105"/>
      <c r="M1" s="105"/>
      <c r="N1" s="106" t="s">
        <v>52</v>
      </c>
      <c r="O1" s="75"/>
      <c r="P1" s="1"/>
      <c r="Q1" s="2"/>
    </row>
    <row r="2" spans="2:34" s="3" customFormat="1" ht="15" customHeight="1" x14ac:dyDescent="0.2">
      <c r="B2" s="115" t="s">
        <v>42</v>
      </c>
      <c r="C2" s="108"/>
      <c r="D2" s="108"/>
      <c r="E2" s="108"/>
      <c r="F2" s="108"/>
      <c r="G2" s="108"/>
      <c r="H2" s="108"/>
      <c r="I2" s="109" t="s">
        <v>1</v>
      </c>
      <c r="J2" s="1"/>
      <c r="K2" s="1"/>
      <c r="L2" s="1"/>
      <c r="M2" s="1"/>
      <c r="N2" s="110" t="s">
        <v>53</v>
      </c>
      <c r="O2" s="75"/>
      <c r="P2" s="1"/>
      <c r="Q2" s="2"/>
    </row>
    <row r="3" spans="2:34" s="3" customFormat="1" ht="15" customHeight="1" x14ac:dyDescent="0.2">
      <c r="B3" s="107"/>
      <c r="C3" s="108"/>
      <c r="D3" s="108"/>
      <c r="E3" s="108"/>
      <c r="F3" s="108"/>
      <c r="G3" s="108"/>
      <c r="H3" s="108"/>
      <c r="I3" s="111" t="s">
        <v>2</v>
      </c>
      <c r="J3" s="1"/>
      <c r="K3" s="1"/>
      <c r="L3" s="1"/>
      <c r="M3" s="1"/>
      <c r="N3" s="112"/>
      <c r="O3" s="76"/>
      <c r="P3" s="1"/>
      <c r="Q3" s="2"/>
    </row>
    <row r="4" spans="2:34" s="3" customFormat="1" ht="15" customHeight="1" x14ac:dyDescent="0.2">
      <c r="B4" s="107"/>
      <c r="C4" s="108"/>
      <c r="D4" s="108"/>
      <c r="E4" s="108"/>
      <c r="F4" s="108"/>
      <c r="G4" s="108"/>
      <c r="H4" s="108"/>
      <c r="I4" s="111"/>
      <c r="J4" s="1"/>
      <c r="K4" s="1"/>
      <c r="L4" s="1"/>
      <c r="M4" s="1"/>
      <c r="N4" s="112"/>
      <c r="O4" s="76"/>
      <c r="P4" s="1"/>
      <c r="Q4" s="2"/>
    </row>
    <row r="5" spans="2:34" s="3" customFormat="1" ht="15" customHeight="1" x14ac:dyDescent="0.2">
      <c r="B5" s="227" t="s">
        <v>55</v>
      </c>
      <c r="C5" s="228"/>
      <c r="D5" s="228"/>
      <c r="E5" s="228"/>
      <c r="F5" s="228"/>
      <c r="G5" s="228"/>
      <c r="H5" s="228"/>
      <c r="I5" s="228"/>
      <c r="J5" s="228"/>
      <c r="K5" s="228"/>
      <c r="L5" s="228"/>
      <c r="M5" s="228"/>
      <c r="N5" s="229"/>
      <c r="O5" s="76"/>
      <c r="P5" s="1"/>
      <c r="Q5" s="2"/>
    </row>
    <row r="6" spans="2:34" s="3" customFormat="1" ht="15" customHeight="1" x14ac:dyDescent="0.2">
      <c r="B6" s="113" t="s">
        <v>3</v>
      </c>
      <c r="C6" s="91"/>
      <c r="D6" s="91"/>
      <c r="E6" s="91"/>
      <c r="F6" s="91"/>
      <c r="G6" s="91"/>
      <c r="H6" s="91"/>
      <c r="I6" s="92"/>
      <c r="J6" s="4" t="s">
        <v>4</v>
      </c>
      <c r="K6" s="93"/>
      <c r="L6" s="94"/>
      <c r="M6" s="5" t="s">
        <v>5</v>
      </c>
      <c r="N6" s="114"/>
      <c r="O6" s="77"/>
      <c r="P6" s="6"/>
      <c r="Q6" s="7"/>
      <c r="R6" s="6"/>
      <c r="S6" s="6"/>
      <c r="T6" s="6"/>
      <c r="U6" s="6"/>
    </row>
    <row r="7" spans="2:34" s="3" customFormat="1" ht="15" customHeight="1" x14ac:dyDescent="0.2">
      <c r="B7" s="194" t="s">
        <v>48</v>
      </c>
      <c r="C7" s="195"/>
      <c r="D7" s="195"/>
      <c r="E7" s="195"/>
      <c r="F7" s="195"/>
      <c r="G7" s="195"/>
      <c r="H7" s="195"/>
      <c r="I7" s="196"/>
      <c r="J7" s="200" t="s">
        <v>29</v>
      </c>
      <c r="K7" s="201"/>
      <c r="L7" s="202"/>
      <c r="M7" s="206">
        <v>44501</v>
      </c>
      <c r="N7" s="207"/>
      <c r="O7" s="77"/>
      <c r="P7" s="6"/>
      <c r="Q7" s="7"/>
      <c r="R7" s="6"/>
      <c r="S7" s="6"/>
      <c r="T7" s="6"/>
      <c r="U7" s="6"/>
    </row>
    <row r="8" spans="2:34" s="3" customFormat="1" ht="15" customHeight="1" x14ac:dyDescent="0.2">
      <c r="B8" s="197"/>
      <c r="C8" s="198"/>
      <c r="D8" s="198"/>
      <c r="E8" s="198"/>
      <c r="F8" s="198"/>
      <c r="G8" s="198"/>
      <c r="H8" s="198"/>
      <c r="I8" s="199"/>
      <c r="J8" s="203"/>
      <c r="K8" s="204"/>
      <c r="L8" s="205"/>
      <c r="M8" s="208"/>
      <c r="N8" s="209"/>
      <c r="O8" s="78"/>
      <c r="P8" s="6"/>
      <c r="Q8" s="7"/>
      <c r="R8" s="6"/>
      <c r="S8" s="6"/>
      <c r="T8" s="6"/>
      <c r="U8" s="6"/>
    </row>
    <row r="9" spans="2:34" s="12" customFormat="1" ht="15" customHeight="1" x14ac:dyDescent="0.25">
      <c r="B9" s="116" t="s">
        <v>6</v>
      </c>
      <c r="C9" s="8"/>
      <c r="D9" s="8"/>
      <c r="E9" s="8"/>
      <c r="F9" s="8"/>
      <c r="G9" s="8"/>
      <c r="H9" s="9"/>
      <c r="I9" s="170" t="s">
        <v>7</v>
      </c>
      <c r="J9" s="171"/>
      <c r="K9" s="171"/>
      <c r="L9" s="171"/>
      <c r="M9" s="171"/>
      <c r="N9" s="172"/>
      <c r="O9" s="79"/>
      <c r="P9" s="10"/>
      <c r="Q9" s="11"/>
      <c r="R9" s="10"/>
      <c r="S9" s="10"/>
      <c r="T9" s="10"/>
      <c r="U9" s="10"/>
      <c r="V9" s="10"/>
      <c r="W9" s="10"/>
      <c r="X9" s="10"/>
      <c r="Y9" s="10"/>
      <c r="Z9" s="10"/>
      <c r="AA9" s="10"/>
      <c r="AB9" s="10"/>
      <c r="AC9" s="10"/>
      <c r="AD9" s="10"/>
      <c r="AE9" s="10"/>
      <c r="AF9" s="10"/>
      <c r="AG9" s="10"/>
      <c r="AH9" s="10"/>
    </row>
    <row r="10" spans="2:34" s="19" customFormat="1" ht="15" customHeight="1" thickBot="1" x14ac:dyDescent="0.25">
      <c r="B10" s="117"/>
      <c r="C10" s="13"/>
      <c r="D10" s="13"/>
      <c r="E10" s="13"/>
      <c r="F10" s="13"/>
      <c r="G10" s="13"/>
      <c r="H10" s="14"/>
      <c r="I10" s="15" t="s">
        <v>54</v>
      </c>
      <c r="J10" s="15" t="s">
        <v>8</v>
      </c>
      <c r="K10" s="16" t="s">
        <v>9</v>
      </c>
      <c r="L10" s="15" t="s">
        <v>10</v>
      </c>
      <c r="M10" s="16" t="s">
        <v>11</v>
      </c>
      <c r="N10" s="118" t="s">
        <v>12</v>
      </c>
      <c r="O10" s="17"/>
      <c r="P10" s="17"/>
      <c r="Q10" s="18"/>
    </row>
    <row r="11" spans="2:34" ht="15" customHeight="1" x14ac:dyDescent="0.2">
      <c r="B11" s="138" t="s">
        <v>13</v>
      </c>
      <c r="C11" s="139"/>
      <c r="D11" s="140"/>
      <c r="E11" s="145" t="s">
        <v>31</v>
      </c>
      <c r="F11" s="140"/>
      <c r="G11" s="140"/>
      <c r="H11" s="141"/>
      <c r="I11" s="20">
        <v>2</v>
      </c>
      <c r="J11" s="21">
        <v>2</v>
      </c>
      <c r="K11" s="21">
        <v>2</v>
      </c>
      <c r="L11" s="21">
        <v>2</v>
      </c>
      <c r="M11" s="21">
        <v>3</v>
      </c>
      <c r="N11" s="119">
        <v>3</v>
      </c>
      <c r="O11" s="74"/>
      <c r="P11" s="87"/>
      <c r="Q11" s="22" t="str">
        <f>IF(OR(P11="",$E$44=""),"$0.00",IF($E$44=0,I11,IF($E$44=1,J11,IF($E$44=2,K11,IF($E$44=3,L11,R11)))))</f>
        <v>$0.00</v>
      </c>
      <c r="R11" s="23" t="b">
        <f>IF($E$44=4,M11,IF($E$44=5,N11,IF($E$44=6,#REF!,IF($E$44=7,#REF!,IF($E$44=8,#REF!)))))</f>
        <v>0</v>
      </c>
    </row>
    <row r="12" spans="2:34" ht="15" customHeight="1" x14ac:dyDescent="0.2">
      <c r="B12" s="142"/>
      <c r="C12" s="143"/>
      <c r="D12" s="137"/>
      <c r="E12" s="146" t="s">
        <v>37</v>
      </c>
      <c r="F12" s="137"/>
      <c r="G12" s="137"/>
      <c r="H12" s="98"/>
      <c r="I12" s="28">
        <v>7</v>
      </c>
      <c r="J12" s="32">
        <v>9</v>
      </c>
      <c r="K12" s="32">
        <v>9</v>
      </c>
      <c r="L12" s="32">
        <v>11</v>
      </c>
      <c r="M12" s="32">
        <v>11</v>
      </c>
      <c r="N12" s="121">
        <v>14</v>
      </c>
      <c r="O12" s="74"/>
      <c r="P12" s="87"/>
      <c r="Q12" s="22" t="str">
        <f>IF(OR(P12="",$E$44=""),"$0.00",IF($E$44=0,I12,IF($E$44=1,J12,IF($E$44=2,K12,IF($E$44=3,L12,R12)))))</f>
        <v>$0.00</v>
      </c>
      <c r="R12" s="23" t="b">
        <f>IF($E$44=4,M12,IF($E$44=5,N12,IF($E$44=6,#REF!,IF($E$44=7,#REF!,IF($E$44=8,#REF!)))))</f>
        <v>0</v>
      </c>
    </row>
    <row r="13" spans="2:34" ht="15" customHeight="1" x14ac:dyDescent="0.2">
      <c r="B13" s="142"/>
      <c r="C13" s="143"/>
      <c r="D13" s="137"/>
      <c r="E13" s="147" t="s">
        <v>32</v>
      </c>
      <c r="F13" s="137"/>
      <c r="G13" s="137"/>
      <c r="H13" s="98"/>
      <c r="I13" s="27">
        <v>6</v>
      </c>
      <c r="J13" s="28">
        <v>8</v>
      </c>
      <c r="K13" s="28">
        <v>10</v>
      </c>
      <c r="L13" s="28">
        <v>11</v>
      </c>
      <c r="M13" s="28">
        <v>13</v>
      </c>
      <c r="N13" s="122">
        <v>15</v>
      </c>
      <c r="O13" s="74"/>
      <c r="P13" s="87"/>
      <c r="Q13" s="22" t="str">
        <f>IF(OR(P13="",$E$44=""),"$0.00",IF($E$44=0,I13,IF($E$44=1,J13,IF($E$44=2,K13,IF($E$44=3,L13,R13)))))</f>
        <v>$0.00</v>
      </c>
      <c r="R13" s="23" t="b">
        <f>IF($E$44=4,M13,IF($E$44=5,N13,IF($E$44=6,#REF!,IF($E$44=7,#REF!,IF($E$44=8,#REF!)))))</f>
        <v>0</v>
      </c>
    </row>
    <row r="14" spans="2:34" ht="15" customHeight="1" x14ac:dyDescent="0.2">
      <c r="B14" s="142"/>
      <c r="C14" s="143"/>
      <c r="D14" s="137"/>
      <c r="E14" s="147" t="s">
        <v>49</v>
      </c>
      <c r="F14" s="137"/>
      <c r="G14" s="137"/>
      <c r="H14" s="98"/>
      <c r="I14" s="25"/>
      <c r="J14" s="26"/>
      <c r="K14" s="26"/>
      <c r="L14" s="26"/>
      <c r="M14" s="26"/>
      <c r="N14" s="123"/>
      <c r="O14" s="74"/>
      <c r="P14" s="85"/>
      <c r="Q14" s="22"/>
    </row>
    <row r="15" spans="2:34" ht="15" customHeight="1" x14ac:dyDescent="0.2">
      <c r="B15" s="142"/>
      <c r="C15" s="143"/>
      <c r="D15" s="137"/>
      <c r="E15" s="147" t="s">
        <v>38</v>
      </c>
      <c r="F15" s="137"/>
      <c r="G15" s="137"/>
      <c r="H15" s="98"/>
      <c r="I15" s="25"/>
      <c r="J15" s="26"/>
      <c r="K15" s="26"/>
      <c r="L15" s="26"/>
      <c r="M15" s="26"/>
      <c r="N15" s="123"/>
      <c r="O15" s="74"/>
      <c r="P15" s="85"/>
      <c r="Q15" s="22"/>
    </row>
    <row r="16" spans="2:34" ht="15" customHeight="1" thickBot="1" x14ac:dyDescent="0.25">
      <c r="B16" s="124"/>
      <c r="C16" s="29"/>
      <c r="D16" s="36"/>
      <c r="E16" s="148" t="s">
        <v>39</v>
      </c>
      <c r="F16" s="36"/>
      <c r="G16" s="36"/>
      <c r="H16" s="97"/>
      <c r="I16" s="95"/>
      <c r="J16" s="96"/>
      <c r="K16" s="96"/>
      <c r="L16" s="96"/>
      <c r="M16" s="96"/>
      <c r="N16" s="125"/>
      <c r="O16" s="74"/>
      <c r="P16" s="85"/>
      <c r="Q16" s="22"/>
    </row>
    <row r="17" spans="2:23" ht="15" customHeight="1" x14ac:dyDescent="0.2">
      <c r="B17" s="144" t="s">
        <v>14</v>
      </c>
      <c r="C17" s="143"/>
      <c r="D17" s="140"/>
      <c r="E17" s="145" t="s">
        <v>31</v>
      </c>
      <c r="F17" s="137"/>
      <c r="G17" s="137"/>
      <c r="H17" s="141"/>
      <c r="I17" s="30">
        <v>2</v>
      </c>
      <c r="J17" s="31">
        <v>3</v>
      </c>
      <c r="K17" s="31">
        <v>4</v>
      </c>
      <c r="L17" s="31">
        <v>4</v>
      </c>
      <c r="M17" s="31">
        <v>5</v>
      </c>
      <c r="N17" s="126">
        <v>6</v>
      </c>
      <c r="O17" s="74"/>
      <c r="P17" s="87"/>
      <c r="Q17" s="22" t="str">
        <f>IF(OR(P17="",$E$44=""),"$0.00",IF($E$44=0,I17,IF($E$44=1,J17,IF($E$44=2,K17,IF($E$44=3,L17,R17)))))</f>
        <v>$0.00</v>
      </c>
      <c r="R17" s="23" t="b">
        <f>IF($E$44=4,M17,IF($E$44=5,N17,IF($E$44=6,#REF!,IF($E$44=7,#REF!,IF($E$44=8,#REF!)))))</f>
        <v>0</v>
      </c>
    </row>
    <row r="18" spans="2:23" ht="15" customHeight="1" x14ac:dyDescent="0.2">
      <c r="B18" s="142"/>
      <c r="C18" s="143"/>
      <c r="D18" s="137"/>
      <c r="E18" s="146" t="s">
        <v>37</v>
      </c>
      <c r="F18" s="137"/>
      <c r="G18" s="137"/>
      <c r="H18" s="98"/>
      <c r="I18" s="28">
        <v>9</v>
      </c>
      <c r="J18" s="32">
        <v>14</v>
      </c>
      <c r="K18" s="32">
        <v>16</v>
      </c>
      <c r="L18" s="32">
        <v>20</v>
      </c>
      <c r="M18" s="32">
        <v>23</v>
      </c>
      <c r="N18" s="121">
        <v>27</v>
      </c>
      <c r="O18" s="74"/>
      <c r="P18" s="87"/>
      <c r="Q18" s="22" t="str">
        <f>IF(OR(P18="",$E$44=""),"$0.00",IF($E$44=0,I18,IF($E$44=1,J18,IF($E$44=2,K18,IF($E$44=3,L18,R18)))))</f>
        <v>$0.00</v>
      </c>
      <c r="R18" s="23" t="b">
        <f>IF($E$44=4,M18,IF($E$44=5,N18,IF($E$44=6,#REF!,IF($E$44=7,#REF!,IF($E$44=8,#REF!)))))</f>
        <v>0</v>
      </c>
    </row>
    <row r="19" spans="2:23" ht="15" customHeight="1" x14ac:dyDescent="0.2">
      <c r="B19" s="142"/>
      <c r="C19" s="143"/>
      <c r="D19" s="137"/>
      <c r="E19" s="147" t="s">
        <v>32</v>
      </c>
      <c r="F19" s="137"/>
      <c r="G19" s="137"/>
      <c r="H19" s="98"/>
      <c r="I19" s="28">
        <v>5</v>
      </c>
      <c r="J19" s="32">
        <v>7</v>
      </c>
      <c r="K19" s="32">
        <v>8</v>
      </c>
      <c r="L19" s="32">
        <v>10</v>
      </c>
      <c r="M19" s="32">
        <v>12</v>
      </c>
      <c r="N19" s="121">
        <v>14</v>
      </c>
      <c r="O19" s="74"/>
      <c r="P19" s="87"/>
      <c r="Q19" s="22" t="str">
        <f>IF(OR(P19="",$E$44=""),"$0.00",IF($E$44=0,I19,IF($E$44=1,J19,IF($E$44=2,K19,IF($E$44=3,L19,R19)))))</f>
        <v>$0.00</v>
      </c>
      <c r="R19" s="23" t="b">
        <f>IF($E$44=4,M19,IF($E$44=5,N19,IF($E$44=6,#REF!,IF($E$44=7,#REF!,IF($E$44=8,#REF!)))))</f>
        <v>0</v>
      </c>
    </row>
    <row r="20" spans="2:23" ht="15" customHeight="1" thickBot="1" x14ac:dyDescent="0.25">
      <c r="B20" s="120"/>
      <c r="C20" s="24"/>
      <c r="D20" s="36"/>
      <c r="E20" s="148" t="s">
        <v>39</v>
      </c>
      <c r="F20" s="36"/>
      <c r="G20" s="36"/>
      <c r="H20" s="97"/>
      <c r="I20" s="25"/>
      <c r="J20" s="25"/>
      <c r="K20" s="25"/>
      <c r="L20" s="25"/>
      <c r="M20" s="25"/>
      <c r="N20" s="127"/>
      <c r="O20" s="74"/>
      <c r="P20" s="85"/>
      <c r="Q20" s="22"/>
    </row>
    <row r="21" spans="2:23" ht="15" customHeight="1" thickBot="1" x14ac:dyDescent="0.25">
      <c r="B21" s="173" t="s">
        <v>15</v>
      </c>
      <c r="C21" s="174"/>
      <c r="D21" s="175"/>
      <c r="E21" s="175"/>
      <c r="F21" s="175"/>
      <c r="G21" s="175"/>
      <c r="H21" s="176"/>
      <c r="I21" s="33">
        <v>18</v>
      </c>
      <c r="J21" s="34">
        <v>24</v>
      </c>
      <c r="K21" s="35">
        <v>31</v>
      </c>
      <c r="L21" s="34">
        <v>37</v>
      </c>
      <c r="M21" s="34">
        <v>44</v>
      </c>
      <c r="N21" s="128">
        <v>50</v>
      </c>
      <c r="O21" s="74"/>
      <c r="P21" s="87"/>
      <c r="Q21" s="22" t="str">
        <f>IF(OR(P21="",$E$44=""),"$0.00",IF($E$44=0,I21,IF($E$44=1,J21,IF($E$44=2,K21,IF($E$44=3,L21,R21)))))</f>
        <v>$0.00</v>
      </c>
      <c r="R21" s="23" t="b">
        <f>IF($E$44=4,M21,IF($E$44=5,N21,IF($E$44=6,#REF!,IF($E$44=7,#REF!,IF($E$44=8,#REF!)))))</f>
        <v>0</v>
      </c>
    </row>
    <row r="22" spans="2:23" ht="15" customHeight="1" thickBot="1" x14ac:dyDescent="0.25">
      <c r="B22" s="177" t="s">
        <v>16</v>
      </c>
      <c r="C22" s="178"/>
      <c r="D22" s="178"/>
      <c r="E22" s="178"/>
      <c r="F22" s="178"/>
      <c r="G22" s="178"/>
      <c r="H22" s="179"/>
      <c r="I22" s="33">
        <v>11</v>
      </c>
      <c r="J22" s="34">
        <v>14</v>
      </c>
      <c r="K22" s="35">
        <v>21</v>
      </c>
      <c r="L22" s="34">
        <v>28</v>
      </c>
      <c r="M22" s="34">
        <v>35</v>
      </c>
      <c r="N22" s="128">
        <v>43</v>
      </c>
      <c r="O22" s="74"/>
      <c r="P22" s="87"/>
      <c r="Q22" s="22" t="str">
        <f>IF(OR(P22="",$E$44=""),"$0.00",IF($E$44=0,I22,IF($E$44=1,J22,IF($E$44=2,K22,IF($E$44=3,L22,R22)))))</f>
        <v>$0.00</v>
      </c>
      <c r="R22" s="23" t="b">
        <f>IF($E$44=4,M22,IF($E$44=5,N22,IF($E$44=6,#REF!,IF($E$44=7,#REF!,IF($E$44=8,#REF!)))))</f>
        <v>0</v>
      </c>
    </row>
    <row r="23" spans="2:23" ht="15" customHeight="1" x14ac:dyDescent="0.2">
      <c r="B23" s="180" t="s">
        <v>17</v>
      </c>
      <c r="C23" s="181"/>
      <c r="D23" s="140"/>
      <c r="E23" s="145" t="s">
        <v>31</v>
      </c>
      <c r="F23" s="140"/>
      <c r="G23" s="140"/>
      <c r="H23" s="141"/>
      <c r="I23" s="30">
        <v>3</v>
      </c>
      <c r="J23" s="21">
        <v>5</v>
      </c>
      <c r="K23" s="21">
        <v>7</v>
      </c>
      <c r="L23" s="21">
        <v>9</v>
      </c>
      <c r="M23" s="21">
        <v>10</v>
      </c>
      <c r="N23" s="119">
        <v>12</v>
      </c>
      <c r="O23" s="74"/>
      <c r="P23" s="87"/>
      <c r="Q23" s="22" t="str">
        <f>IF(OR(P23="",$E$44=""), "$0.00",IF($E$44=0,I23,IF($E$44=1,J23,IF($E$44=2,K23,IF($E$44=3,L23,R23)))))</f>
        <v>$0.00</v>
      </c>
      <c r="R23" s="23" t="b">
        <f>IF($E$44=4,M23,IF($E$44=5,N23,IF($E$44=6,#REF!,IF($E$44=7,#REF!,IF($E$44=8,#REF!)))))</f>
        <v>0</v>
      </c>
    </row>
    <row r="24" spans="2:23" ht="15" customHeight="1" x14ac:dyDescent="0.2">
      <c r="B24" s="142"/>
      <c r="C24" s="143"/>
      <c r="D24" s="137"/>
      <c r="E24" s="146" t="s">
        <v>37</v>
      </c>
      <c r="F24" s="137"/>
      <c r="G24" s="137"/>
      <c r="H24" s="98"/>
      <c r="I24" s="50">
        <v>14</v>
      </c>
      <c r="J24" s="51">
        <v>23</v>
      </c>
      <c r="K24" s="51">
        <v>29</v>
      </c>
      <c r="L24" s="51">
        <v>38</v>
      </c>
      <c r="M24" s="51">
        <v>47</v>
      </c>
      <c r="N24" s="129">
        <v>54</v>
      </c>
      <c r="O24" s="74"/>
      <c r="P24" s="87"/>
      <c r="Q24" s="22" t="str">
        <f>IF(OR(P24="",$E$44=""), "$0.00",IF($E$44=0,I24,IF($E$44=1,J24,IF($E$44=2,K24,IF($E$44=3,L24,R24)))))</f>
        <v>$0.00</v>
      </c>
      <c r="R24" s="23" t="b">
        <f>IF($E$44=4,M24,IF($E$44=5,N24,IF($E$44=6,#REF!,IF($E$44=7,#REF!,IF($E$44=8,#REF!)))))</f>
        <v>0</v>
      </c>
    </row>
    <row r="25" spans="2:23" ht="15" customHeight="1" x14ac:dyDescent="0.2">
      <c r="B25" s="142"/>
      <c r="C25" s="143"/>
      <c r="D25" s="137"/>
      <c r="E25" s="147" t="s">
        <v>32</v>
      </c>
      <c r="F25" s="137"/>
      <c r="G25" s="137"/>
      <c r="H25" s="98"/>
      <c r="I25" s="27">
        <v>8</v>
      </c>
      <c r="J25" s="28">
        <v>13</v>
      </c>
      <c r="K25" s="28">
        <v>17</v>
      </c>
      <c r="L25" s="28">
        <v>22</v>
      </c>
      <c r="M25" s="28">
        <v>26</v>
      </c>
      <c r="N25" s="122">
        <v>30</v>
      </c>
      <c r="O25" s="74"/>
      <c r="P25" s="87"/>
      <c r="Q25" s="22" t="str">
        <f>IF(OR(P25="",$E$44=""), "$0.00",IF($E$44=0,I25,IF($E$44=1,J25,IF($E$44=2,K25,IF($E$44=3,L25,R25)))))</f>
        <v>$0.00</v>
      </c>
      <c r="R25" s="23" t="b">
        <f>IF($E$44=4,M25,IF($E$44=5,N25,IF($E$44=6,#REF!,IF($E$44=7,#REF!,IF($E$44=8,#REF!)))))</f>
        <v>0</v>
      </c>
    </row>
    <row r="26" spans="2:23" ht="15" customHeight="1" thickBot="1" x14ac:dyDescent="0.25">
      <c r="B26" s="120"/>
      <c r="C26" s="24"/>
      <c r="D26" s="36"/>
      <c r="E26" s="149" t="s">
        <v>38</v>
      </c>
      <c r="F26" s="36"/>
      <c r="G26" s="36"/>
      <c r="H26" s="97"/>
      <c r="I26" s="25"/>
      <c r="J26" s="26"/>
      <c r="K26" s="26"/>
      <c r="L26" s="26"/>
      <c r="M26" s="26"/>
      <c r="N26" s="123"/>
      <c r="O26" s="74"/>
      <c r="P26" s="86"/>
      <c r="Q26" s="22"/>
    </row>
    <row r="27" spans="2:23" ht="15" customHeight="1" thickBot="1" x14ac:dyDescent="0.25">
      <c r="B27" s="182" t="s">
        <v>18</v>
      </c>
      <c r="C27" s="183"/>
      <c r="D27" s="183"/>
      <c r="E27" s="183"/>
      <c r="F27" s="183"/>
      <c r="G27" s="183"/>
      <c r="H27" s="183"/>
      <c r="I27" s="33">
        <v>15</v>
      </c>
      <c r="J27" s="37">
        <v>16</v>
      </c>
      <c r="K27" s="37">
        <v>21</v>
      </c>
      <c r="L27" s="37">
        <v>26</v>
      </c>
      <c r="M27" s="37">
        <v>31</v>
      </c>
      <c r="N27" s="130">
        <v>37</v>
      </c>
      <c r="O27" s="74"/>
      <c r="P27" s="84"/>
      <c r="Q27" s="22" t="str">
        <f t="shared" ref="Q27:Q32" si="0">IF(OR(P27="",$E$44=""), "$0.00",IF($E$44=0,I27,IF($E$44=1,J27,IF($E$44=2,K27,IF($E$44=3,L27,R27)))))</f>
        <v>$0.00</v>
      </c>
      <c r="R27" s="23" t="b">
        <f>IF($E$44=4,M27,IF($E$44=5,N27,IF($E$44=6,#REF!,IF($E$44=7,#REF!,IF($E$44=8,#REF!)))))</f>
        <v>0</v>
      </c>
    </row>
    <row r="28" spans="2:23" ht="15" customHeight="1" thickBot="1" x14ac:dyDescent="0.25">
      <c r="B28" s="184" t="s">
        <v>19</v>
      </c>
      <c r="C28" s="185"/>
      <c r="D28" s="185"/>
      <c r="E28" s="185"/>
      <c r="F28" s="185"/>
      <c r="G28" s="185"/>
      <c r="H28" s="186"/>
      <c r="I28" s="33">
        <v>15</v>
      </c>
      <c r="J28" s="37">
        <v>15</v>
      </c>
      <c r="K28" s="37">
        <v>20</v>
      </c>
      <c r="L28" s="37">
        <v>25</v>
      </c>
      <c r="M28" s="37">
        <v>30</v>
      </c>
      <c r="N28" s="130">
        <v>36</v>
      </c>
      <c r="O28" s="74"/>
      <c r="P28" s="84"/>
      <c r="Q28" s="22" t="str">
        <f t="shared" si="0"/>
        <v>$0.00</v>
      </c>
      <c r="R28" s="23" t="b">
        <f>IF($E$44=4,M28,IF($E$44=5,N28,IF($E$44=6,#REF!,IF($E$44=7,#REF!,IF($E$44=8,#REF!)))))</f>
        <v>0</v>
      </c>
    </row>
    <row r="29" spans="2:23" ht="15" customHeight="1" thickBot="1" x14ac:dyDescent="0.25">
      <c r="B29" s="168" t="s">
        <v>20</v>
      </c>
      <c r="C29" s="169"/>
      <c r="D29" s="169"/>
      <c r="E29" s="169"/>
      <c r="F29" s="169"/>
      <c r="G29" s="169"/>
      <c r="H29" s="169"/>
      <c r="I29" s="28">
        <v>25</v>
      </c>
      <c r="J29" s="32">
        <v>25</v>
      </c>
      <c r="K29" s="32">
        <v>25</v>
      </c>
      <c r="L29" s="32">
        <v>25</v>
      </c>
      <c r="M29" s="32">
        <v>25</v>
      </c>
      <c r="N29" s="121">
        <v>25</v>
      </c>
      <c r="O29" s="74"/>
      <c r="P29" s="87"/>
      <c r="Q29" s="22" t="str">
        <f t="shared" si="0"/>
        <v>$0.00</v>
      </c>
      <c r="R29" s="23" t="b">
        <f>IF($E$44=4,M29,IF($E$44=5,N29,IF($E$44=6,#REF!,IF($E$44=7,#REF!,IF($E$44=8,#REF!)))))</f>
        <v>0</v>
      </c>
    </row>
    <row r="30" spans="2:23" ht="15" customHeight="1" thickBot="1" x14ac:dyDescent="0.25">
      <c r="B30" s="168" t="s">
        <v>40</v>
      </c>
      <c r="C30" s="169"/>
      <c r="D30" s="169"/>
      <c r="E30" s="169"/>
      <c r="F30" s="169"/>
      <c r="G30" s="169"/>
      <c r="H30" s="169"/>
      <c r="I30" s="99"/>
      <c r="J30" s="99"/>
      <c r="K30" s="99"/>
      <c r="L30" s="99"/>
      <c r="M30" s="99"/>
      <c r="N30" s="131"/>
      <c r="O30" s="100"/>
      <c r="P30" s="88"/>
      <c r="Q30" s="22" t="str">
        <f t="shared" si="0"/>
        <v>$0.00</v>
      </c>
      <c r="R30" s="23" t="b">
        <f>IF($E$44=4,M30,IF($E$44=5,N30,IF($E$44=6,#REF!,IF($E$44=7,#REF!,IF($E$44=8,#REF!)))))</f>
        <v>0</v>
      </c>
    </row>
    <row r="31" spans="2:23" ht="15" customHeight="1" thickBot="1" x14ac:dyDescent="0.25">
      <c r="B31" s="168" t="s">
        <v>47</v>
      </c>
      <c r="C31" s="169"/>
      <c r="D31" s="169"/>
      <c r="E31" s="169"/>
      <c r="F31" s="169"/>
      <c r="G31" s="169"/>
      <c r="H31" s="169"/>
      <c r="I31" s="33">
        <v>9</v>
      </c>
      <c r="J31" s="37">
        <v>9</v>
      </c>
      <c r="K31" s="37">
        <v>9</v>
      </c>
      <c r="L31" s="37">
        <v>9</v>
      </c>
      <c r="M31" s="37">
        <v>9</v>
      </c>
      <c r="N31" s="130">
        <v>9</v>
      </c>
      <c r="O31" s="74"/>
      <c r="P31" s="87"/>
      <c r="Q31" s="22" t="str">
        <f t="shared" si="0"/>
        <v>$0.00</v>
      </c>
      <c r="R31" s="23" t="b">
        <f>IF($E$44=4,M31,IF($E$44=5,N31,IF($E$44=6,#REF!,IF($E$44=7,#REF!,IF($E$44=8,#REF!)))))</f>
        <v>0</v>
      </c>
    </row>
    <row r="32" spans="2:23" ht="15" customHeight="1" thickBot="1" x14ac:dyDescent="0.3">
      <c r="B32" s="132" t="s">
        <v>21</v>
      </c>
      <c r="C32" s="38"/>
      <c r="D32" s="38"/>
      <c r="E32" s="38"/>
      <c r="F32" s="38"/>
      <c r="G32" s="38"/>
      <c r="H32" s="39"/>
      <c r="I32" s="37">
        <v>7</v>
      </c>
      <c r="J32" s="37">
        <v>7</v>
      </c>
      <c r="K32" s="37">
        <v>7</v>
      </c>
      <c r="L32" s="37">
        <v>7</v>
      </c>
      <c r="M32" s="37">
        <v>7</v>
      </c>
      <c r="N32" s="130">
        <v>7</v>
      </c>
      <c r="O32" s="74"/>
      <c r="P32" s="87"/>
      <c r="Q32" s="40" t="str">
        <f t="shared" si="0"/>
        <v>$0.00</v>
      </c>
      <c r="R32" s="41" t="b">
        <f>IF($E$44=4,M32,IF($E$44=5,N32,IF($E$44=6,#REF!,IF($E$44=7,#REF!,IF($E$44=8,#REF!)))))</f>
        <v>0</v>
      </c>
      <c r="T32" s="161" t="s">
        <v>30</v>
      </c>
      <c r="U32" s="162"/>
      <c r="V32" s="162"/>
      <c r="W32" s="163"/>
    </row>
    <row r="33" spans="2:23" ht="15" customHeight="1" thickBot="1" x14ac:dyDescent="0.25">
      <c r="B33" s="212" t="s">
        <v>50</v>
      </c>
      <c r="C33" s="213"/>
      <c r="D33" s="213"/>
      <c r="E33" s="213"/>
      <c r="F33" s="213"/>
      <c r="G33" s="213"/>
      <c r="H33" s="213"/>
      <c r="I33" s="213"/>
      <c r="J33" s="214"/>
      <c r="K33" s="187" t="s">
        <v>45</v>
      </c>
      <c r="L33" s="187"/>
      <c r="M33" s="210" t="s">
        <v>22</v>
      </c>
      <c r="N33" s="211"/>
      <c r="O33" s="80"/>
      <c r="T33" s="52" t="s">
        <v>34</v>
      </c>
      <c r="U33" s="66" t="s">
        <v>33</v>
      </c>
      <c r="V33" s="53" t="s">
        <v>31</v>
      </c>
      <c r="W33" s="54" t="s">
        <v>32</v>
      </c>
    </row>
    <row r="34" spans="2:23" ht="15" customHeight="1" x14ac:dyDescent="0.2">
      <c r="B34" s="215"/>
      <c r="C34" s="216"/>
      <c r="D34" s="216"/>
      <c r="E34" s="216"/>
      <c r="F34" s="216"/>
      <c r="G34" s="216"/>
      <c r="H34" s="216"/>
      <c r="I34" s="216"/>
      <c r="J34" s="217"/>
      <c r="K34" s="191" t="s">
        <v>13</v>
      </c>
      <c r="L34" s="191"/>
      <c r="M34" s="192" t="str">
        <f>IF(P11&lt;&gt;"",Q11,IF(P12&lt;&gt;"",Q12,IF(P13&lt;&gt;"",Q13,"$0.00" )))</f>
        <v>$0.00</v>
      </c>
      <c r="N34" s="193"/>
      <c r="O34" s="72"/>
      <c r="T34" s="55"/>
      <c r="U34" s="67"/>
      <c r="V34" s="56" t="str">
        <f>IF($P11="X",$M34, "$0.00")</f>
        <v>$0.00</v>
      </c>
      <c r="W34" s="57" t="str">
        <f>IF($P13="X",$M34, "$0.00")</f>
        <v>$0.00</v>
      </c>
    </row>
    <row r="35" spans="2:23" ht="15" customHeight="1" x14ac:dyDescent="0.2">
      <c r="B35" s="218"/>
      <c r="C35" s="219"/>
      <c r="D35" s="219"/>
      <c r="E35" s="219"/>
      <c r="F35" s="219"/>
      <c r="G35" s="219"/>
      <c r="H35" s="219"/>
      <c r="I35" s="219"/>
      <c r="J35" s="220"/>
      <c r="K35" s="191" t="s">
        <v>14</v>
      </c>
      <c r="L35" s="191"/>
      <c r="M35" s="192" t="str">
        <f>IF(P17&lt;&gt;"",Q17,IF(P18&lt;&gt;"",Q18,IF(P19&lt;&gt;"",Q19,"$0.00" )))</f>
        <v>$0.00</v>
      </c>
      <c r="N35" s="193"/>
      <c r="O35" s="72"/>
      <c r="T35" s="58"/>
      <c r="U35" s="68"/>
      <c r="V35" s="59" t="str">
        <f>IF($P17="X",$M35, "$0.00")</f>
        <v>$0.00</v>
      </c>
      <c r="W35" s="60" t="str">
        <f>IF($P19="X",$M35, "$0.00")</f>
        <v>$0.00</v>
      </c>
    </row>
    <row r="36" spans="2:23" ht="15" customHeight="1" x14ac:dyDescent="0.35">
      <c r="B36" s="133" t="s">
        <v>43</v>
      </c>
      <c r="C36" s="42"/>
      <c r="D36" s="42"/>
      <c r="E36" s="42"/>
      <c r="F36" s="42"/>
      <c r="G36" s="42"/>
      <c r="H36" s="42"/>
      <c r="I36" s="42"/>
      <c r="J36" s="43"/>
      <c r="K36" s="191" t="s">
        <v>23</v>
      </c>
      <c r="L36" s="191"/>
      <c r="M36" s="192" t="str">
        <f>Q21</f>
        <v>$0.00</v>
      </c>
      <c r="N36" s="193"/>
      <c r="O36" s="72"/>
      <c r="T36" s="58"/>
      <c r="U36" s="68"/>
      <c r="V36" s="61"/>
      <c r="W36" s="60" t="str">
        <f>M36</f>
        <v>$0.00</v>
      </c>
    </row>
    <row r="37" spans="2:23" ht="15" customHeight="1" x14ac:dyDescent="0.2">
      <c r="B37" s="221"/>
      <c r="C37" s="222"/>
      <c r="D37" s="222"/>
      <c r="E37" s="222"/>
      <c r="F37" s="222"/>
      <c r="G37" s="222"/>
      <c r="H37" s="222"/>
      <c r="I37" s="222"/>
      <c r="J37" s="223"/>
      <c r="K37" s="191" t="s">
        <v>16</v>
      </c>
      <c r="L37" s="191"/>
      <c r="M37" s="192" t="str">
        <f>Q22</f>
        <v>$0.00</v>
      </c>
      <c r="N37" s="193"/>
      <c r="O37" s="72"/>
      <c r="T37" s="58"/>
      <c r="U37" s="68"/>
      <c r="V37" s="61"/>
      <c r="W37" s="60" t="str">
        <f>M37</f>
        <v>$0.00</v>
      </c>
    </row>
    <row r="38" spans="2:23" ht="15" customHeight="1" x14ac:dyDescent="0.2">
      <c r="B38" s="224"/>
      <c r="C38" s="225"/>
      <c r="D38" s="225"/>
      <c r="E38" s="225"/>
      <c r="F38" s="225"/>
      <c r="G38" s="225"/>
      <c r="H38" s="225"/>
      <c r="I38" s="225"/>
      <c r="J38" s="226"/>
      <c r="K38" s="191" t="s">
        <v>17</v>
      </c>
      <c r="L38" s="191"/>
      <c r="M38" s="192" t="str">
        <f>IF(P23&lt;&gt;"",Q23,IF(P24&lt;&gt;"",Q24,IF(P25&lt;&gt;"",Q25, "$0.00")))</f>
        <v>$0.00</v>
      </c>
      <c r="N38" s="193"/>
      <c r="O38" s="72"/>
      <c r="T38" s="58"/>
      <c r="U38" s="68"/>
      <c r="V38" s="59" t="str">
        <f>IF($P23="X",$M38, "$0.00")</f>
        <v>$0.00</v>
      </c>
      <c r="W38" s="60" t="str">
        <f>IF($P25="X",$M38, "$0.00")</f>
        <v>$0.00</v>
      </c>
    </row>
    <row r="39" spans="2:23" ht="15" customHeight="1" x14ac:dyDescent="0.2">
      <c r="B39" s="133" t="s">
        <v>44</v>
      </c>
      <c r="C39" s="44"/>
      <c r="D39" s="44"/>
      <c r="E39" s="44"/>
      <c r="F39" s="44"/>
      <c r="G39" s="44"/>
      <c r="H39" s="44"/>
      <c r="I39" s="44"/>
      <c r="J39" s="44"/>
      <c r="K39" s="230" t="s">
        <v>18</v>
      </c>
      <c r="L39" s="231"/>
      <c r="M39" s="192" t="str">
        <f t="shared" ref="M39:M44" si="1">Q27</f>
        <v>$0.00</v>
      </c>
      <c r="N39" s="193"/>
      <c r="O39" s="72"/>
      <c r="T39" s="90" t="str">
        <f>M39</f>
        <v>$0.00</v>
      </c>
      <c r="U39" s="68"/>
      <c r="V39" s="61"/>
      <c r="W39" s="62"/>
    </row>
    <row r="40" spans="2:23" ht="15" customHeight="1" x14ac:dyDescent="0.2">
      <c r="B40" s="221" t="s">
        <v>35</v>
      </c>
      <c r="C40" s="222"/>
      <c r="D40" s="222"/>
      <c r="E40" s="222"/>
      <c r="F40" s="222"/>
      <c r="G40" s="222"/>
      <c r="H40" s="222"/>
      <c r="I40" s="222"/>
      <c r="J40" s="223"/>
      <c r="K40" s="230" t="s">
        <v>24</v>
      </c>
      <c r="L40" s="231"/>
      <c r="M40" s="192" t="str">
        <f t="shared" si="1"/>
        <v>$0.00</v>
      </c>
      <c r="N40" s="193"/>
      <c r="O40" s="72"/>
      <c r="T40" s="89" t="str">
        <f>M40</f>
        <v>$0.00</v>
      </c>
      <c r="U40" s="68"/>
      <c r="V40" s="61"/>
      <c r="W40" s="62"/>
    </row>
    <row r="41" spans="2:23" ht="15" customHeight="1" x14ac:dyDescent="0.2">
      <c r="B41" s="221"/>
      <c r="C41" s="222"/>
      <c r="D41" s="222"/>
      <c r="E41" s="222"/>
      <c r="F41" s="222"/>
      <c r="G41" s="222"/>
      <c r="H41" s="222"/>
      <c r="I41" s="222"/>
      <c r="J41" s="223"/>
      <c r="K41" s="191" t="s">
        <v>25</v>
      </c>
      <c r="L41" s="191"/>
      <c r="M41" s="192" t="str">
        <f t="shared" si="1"/>
        <v>$0.00</v>
      </c>
      <c r="N41" s="193"/>
      <c r="O41" s="72"/>
      <c r="T41" s="71"/>
      <c r="U41" s="69" t="str">
        <f>M41</f>
        <v>$0.00</v>
      </c>
      <c r="V41" s="61"/>
      <c r="W41" s="62"/>
    </row>
    <row r="42" spans="2:23" ht="15" customHeight="1" x14ac:dyDescent="0.2">
      <c r="B42" s="221" t="s">
        <v>36</v>
      </c>
      <c r="C42" s="222"/>
      <c r="D42" s="222"/>
      <c r="E42" s="222"/>
      <c r="F42" s="222"/>
      <c r="G42" s="222"/>
      <c r="H42" s="222"/>
      <c r="I42" s="222"/>
      <c r="J42" s="223"/>
      <c r="K42" s="191" t="s">
        <v>39</v>
      </c>
      <c r="L42" s="191"/>
      <c r="M42" s="192" t="str">
        <f t="shared" si="1"/>
        <v>$0.00</v>
      </c>
      <c r="N42" s="193"/>
      <c r="O42" s="72"/>
      <c r="T42" s="58"/>
      <c r="U42" s="68"/>
      <c r="V42" s="61"/>
      <c r="W42" s="62"/>
    </row>
    <row r="43" spans="2:23" ht="15" customHeight="1" x14ac:dyDescent="0.2">
      <c r="B43" s="224"/>
      <c r="C43" s="225"/>
      <c r="D43" s="225"/>
      <c r="E43" s="225"/>
      <c r="F43" s="225"/>
      <c r="G43" s="225"/>
      <c r="H43" s="225"/>
      <c r="I43" s="225"/>
      <c r="J43" s="226"/>
      <c r="K43" s="191" t="s">
        <v>26</v>
      </c>
      <c r="L43" s="191"/>
      <c r="M43" s="192" t="str">
        <f t="shared" si="1"/>
        <v>$0.00</v>
      </c>
      <c r="N43" s="193"/>
      <c r="O43" s="72"/>
      <c r="T43" s="58"/>
      <c r="U43" s="68"/>
      <c r="V43" s="157" t="str">
        <f>IF(P17="X",M43,"$0.00")</f>
        <v>$0.00</v>
      </c>
      <c r="W43" s="158" t="str">
        <f>IF(P19="X",M43,"$0.00")</f>
        <v>$0.00</v>
      </c>
    </row>
    <row r="44" spans="2:23" ht="15" customHeight="1" thickBot="1" x14ac:dyDescent="0.25">
      <c r="B44" s="133" t="s">
        <v>27</v>
      </c>
      <c r="C44" s="44"/>
      <c r="D44" s="44"/>
      <c r="E44" s="159"/>
      <c r="F44" s="159"/>
      <c r="G44" s="44"/>
      <c r="H44" s="44"/>
      <c r="J44" s="150"/>
      <c r="K44" s="191" t="s">
        <v>21</v>
      </c>
      <c r="L44" s="191"/>
      <c r="M44" s="192" t="str">
        <f t="shared" si="1"/>
        <v>$0.00</v>
      </c>
      <c r="N44" s="193"/>
      <c r="O44" s="72"/>
      <c r="T44" s="58"/>
      <c r="U44" s="68"/>
      <c r="V44" s="61"/>
      <c r="W44" s="101" t="str">
        <f>M44</f>
        <v>$0.00</v>
      </c>
    </row>
    <row r="45" spans="2:23" ht="15" customHeight="1" thickBot="1" x14ac:dyDescent="0.4">
      <c r="B45" s="134"/>
      <c r="C45" s="135"/>
      <c r="D45" s="136"/>
      <c r="E45" s="160"/>
      <c r="F45" s="160"/>
      <c r="G45" s="136"/>
      <c r="H45" s="136"/>
      <c r="I45" s="136"/>
      <c r="J45" s="136"/>
      <c r="K45" s="188" t="s">
        <v>28</v>
      </c>
      <c r="L45" s="188"/>
      <c r="M45" s="189">
        <f>SUM(M34:N44)</f>
        <v>0</v>
      </c>
      <c r="N45" s="190"/>
      <c r="O45" s="73"/>
      <c r="T45" s="63">
        <f>SUM(T34:T44)</f>
        <v>0</v>
      </c>
      <c r="U45" s="70">
        <f>SUM(U34:U44)</f>
        <v>0</v>
      </c>
      <c r="V45" s="64">
        <f>SUM(V34:V44)</f>
        <v>0</v>
      </c>
      <c r="W45" s="65">
        <f>SUM(W34:W44)</f>
        <v>0</v>
      </c>
    </row>
    <row r="46" spans="2:23" ht="15" customHeight="1" thickBot="1" x14ac:dyDescent="0.25">
      <c r="M46" s="23"/>
      <c r="N46" s="46"/>
      <c r="O46" s="81"/>
      <c r="T46" s="164">
        <f>SUM(T45:W45)</f>
        <v>0</v>
      </c>
      <c r="U46" s="165"/>
      <c r="V46" s="166"/>
      <c r="W46" s="167"/>
    </row>
    <row r="47" spans="2:23" ht="15" customHeight="1" thickBot="1" x14ac:dyDescent="0.25">
      <c r="B47" s="47" t="s">
        <v>46</v>
      </c>
      <c r="C47" s="47"/>
      <c r="D47" s="47"/>
      <c r="M47" s="23"/>
      <c r="N47" s="46" t="s">
        <v>51</v>
      </c>
      <c r="O47" s="81"/>
    </row>
    <row r="48" spans="2:23" ht="15" customHeight="1" x14ac:dyDescent="0.2">
      <c r="K48" s="151" t="s">
        <v>34</v>
      </c>
      <c r="L48" s="152" t="s">
        <v>33</v>
      </c>
      <c r="M48" s="152" t="s">
        <v>31</v>
      </c>
      <c r="N48" s="153" t="s">
        <v>32</v>
      </c>
      <c r="O48" s="82"/>
      <c r="P48" s="48"/>
      <c r="Q48" s="49"/>
      <c r="R48" s="48"/>
      <c r="S48" s="48"/>
      <c r="T48" s="48"/>
      <c r="U48" s="48"/>
    </row>
    <row r="49" spans="2:21" ht="15" customHeight="1" thickBot="1" x14ac:dyDescent="0.25">
      <c r="H49" s="19"/>
      <c r="K49" s="154">
        <f>T45</f>
        <v>0</v>
      </c>
      <c r="L49" s="155">
        <f>U45</f>
        <v>0</v>
      </c>
      <c r="M49" s="155">
        <f>V45</f>
        <v>0</v>
      </c>
      <c r="N49" s="156">
        <f>W45</f>
        <v>0</v>
      </c>
      <c r="O49" s="82"/>
      <c r="P49" s="48"/>
      <c r="Q49" s="49"/>
      <c r="R49" s="48"/>
      <c r="S49" s="48"/>
      <c r="T49" s="48"/>
      <c r="U49" s="48"/>
    </row>
    <row r="50" spans="2:21" ht="15" customHeight="1" x14ac:dyDescent="0.2">
      <c r="B50" s="47"/>
      <c r="C50" s="47"/>
      <c r="D50" s="47"/>
      <c r="E50" s="47"/>
      <c r="F50" s="47"/>
      <c r="G50" s="47"/>
      <c r="H50" s="47"/>
      <c r="O50" s="83"/>
    </row>
    <row r="51" spans="2:21" ht="15" customHeight="1" x14ac:dyDescent="0.2">
      <c r="O51" s="73"/>
    </row>
  </sheetData>
  <sheetProtection selectLockedCells="1"/>
  <mergeCells count="46">
    <mergeCell ref="B5:N5"/>
    <mergeCell ref="K38:L38"/>
    <mergeCell ref="B42:J43"/>
    <mergeCell ref="K42:L42"/>
    <mergeCell ref="M42:N42"/>
    <mergeCell ref="K43:L43"/>
    <mergeCell ref="M43:N43"/>
    <mergeCell ref="K39:L39"/>
    <mergeCell ref="M39:N39"/>
    <mergeCell ref="B40:J41"/>
    <mergeCell ref="K40:L40"/>
    <mergeCell ref="M40:N40"/>
    <mergeCell ref="K41:L41"/>
    <mergeCell ref="M41:N41"/>
    <mergeCell ref="M44:N44"/>
    <mergeCell ref="B7:I8"/>
    <mergeCell ref="J7:L8"/>
    <mergeCell ref="M7:N8"/>
    <mergeCell ref="M38:N38"/>
    <mergeCell ref="M33:N33"/>
    <mergeCell ref="K34:L34"/>
    <mergeCell ref="M34:N34"/>
    <mergeCell ref="K35:L35"/>
    <mergeCell ref="M35:N35"/>
    <mergeCell ref="B33:J35"/>
    <mergeCell ref="K36:L36"/>
    <mergeCell ref="M36:N36"/>
    <mergeCell ref="B37:J38"/>
    <mergeCell ref="K37:L37"/>
    <mergeCell ref="M37:N37"/>
    <mergeCell ref="E44:F45"/>
    <mergeCell ref="T32:W32"/>
    <mergeCell ref="T46:W46"/>
    <mergeCell ref="B31:H31"/>
    <mergeCell ref="I9:N9"/>
    <mergeCell ref="B21:H21"/>
    <mergeCell ref="B22:H22"/>
    <mergeCell ref="B23:C23"/>
    <mergeCell ref="B27:H27"/>
    <mergeCell ref="B28:H28"/>
    <mergeCell ref="B29:H29"/>
    <mergeCell ref="B30:H30"/>
    <mergeCell ref="K33:L33"/>
    <mergeCell ref="K45:L45"/>
    <mergeCell ref="M45:N45"/>
    <mergeCell ref="K44:L44"/>
  </mergeCells>
  <printOptions horizontalCentered="1"/>
  <pageMargins left="0.25" right="0.25" top="0.75" bottom="0.75" header="0.3" footer="0.3"/>
  <pageSetup scale="96" orientation="portrait" horizontalDpi="300" verticalDpi="300" r:id="rId1"/>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11-1-2021</vt:lpstr>
      <vt:lpstr>'ALL 11-1-2021'!Print_Area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Meza</dc:creator>
  <cp:lastModifiedBy>Yolanda Ann Figueroa</cp:lastModifiedBy>
  <cp:lastPrinted>2021-06-28T17:53:06Z</cp:lastPrinted>
  <dcterms:created xsi:type="dcterms:W3CDTF">2018-02-08T17:23:43Z</dcterms:created>
  <dcterms:modified xsi:type="dcterms:W3CDTF">2022-02-08T19:30:35Z</dcterms:modified>
</cp:coreProperties>
</file>