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fileSharing readOnlyRecommended="1" userName="Yolanda Ann Figueroa" algorithmName="SHA-512" hashValue="p+sDmNmwBi26ZGdGmbuiRD+dF6bDNsAZSkBgCQrjmSuS5R9x1jw/2odTeeWghzvTcmhkI6X6nQgfTf+IPVkAzg==" saltValue="1JI4aeMx1ocVmsGOPCyMfw==" spinCount="100000"/>
  <workbookPr checkCompatibility="1"/>
  <mc:AlternateContent xmlns:mc="http://schemas.openxmlformats.org/markup-compatibility/2006">
    <mc:Choice Requires="x15">
      <x15ac:absPath xmlns:x15ac="http://schemas.microsoft.com/office/spreadsheetml/2010/11/ac" url="H:\Staff Forms\Blank Housing Packets 2021\Utility Allowance Worksheets\"/>
    </mc:Choice>
  </mc:AlternateContent>
  <xr:revisionPtr revIDLastSave="0" documentId="8_{1BA785E3-39F3-44A1-9E76-78070620159B}" xr6:coauthVersionLast="47" xr6:coauthVersionMax="47" xr10:uidLastSave="{00000000-0000-0000-0000-000000000000}"/>
  <bookViews>
    <workbookView xWindow="-120" yWindow="-120" windowWidth="20730" windowHeight="11160" xr2:uid="{00000000-000D-0000-FFFF-FFFF00000000}"/>
  </bookViews>
  <sheets>
    <sheet name="Detached 1-1-2022" sheetId="2" r:id="rId1"/>
    <sheet name="Multifamily 1-1-2022" sheetId="3" r:id="rId2"/>
  </sheets>
  <externalReferences>
    <externalReference r:id="rId3"/>
  </externalReferences>
  <definedNames>
    <definedName name="Clientlocation">[1]Key!$A$20:$A$22</definedName>
    <definedName name="Domesticviolenceexperience" localSheetId="0">#REF!</definedName>
    <definedName name="Domesticviolenceexperience" localSheetId="1">#REF!</definedName>
    <definedName name="Domesticviolenceexperience">#REF!</definedName>
    <definedName name="Ethnicity">[1]Key!$A$101:$A$104</definedName>
    <definedName name="Federalprogram">[1]Key!$A$16:$A$17</definedName>
    <definedName name="Funder">[1]Key!$A$9:$A$13</definedName>
    <definedName name="Gender">[1]Key!$A$107:$A$112</definedName>
    <definedName name="genderupdated">[1]Key!$A$107:$A$113</definedName>
    <definedName name="Healthinsurance">[1]Key!$A$225:$A$232</definedName>
    <definedName name="Housingstatus">[1]Key!$A$174:$A$181</definedName>
    <definedName name="HUDHousingstatusatadmission">[1]Key!$A$65:$A$71</definedName>
    <definedName name="Ifyeswhen">[1]Key!$A$192:$A$197</definedName>
    <definedName name="Incomeandsources">[1]Key!$A$208:$A$222</definedName>
    <definedName name="Lengthofstayinpreviousplace">[1]Key!$A$116:$A$123</definedName>
    <definedName name="Lengthoftimeonstreet" localSheetId="0">#REF!</definedName>
    <definedName name="Lengthoftimeonstreet" localSheetId="1">#REF!</definedName>
    <definedName name="Lengthoftimeonstreet">#REF!</definedName>
    <definedName name="Noncashbenefits">[1]Key!$A$235:$A$240</definedName>
    <definedName name="Noyes">[1]Key!$A$126:$A$129</definedName>
    <definedName name="Noyesonly">[1]Key!$A$170:$A$171</definedName>
    <definedName name="Numberofmonthscontinuouslyhomeless" localSheetId="0">#REF!</definedName>
    <definedName name="Numberofmonthscontinuouslyhomeless" localSheetId="1">#REF!</definedName>
    <definedName name="Numberofmonthscontinuouslyhomeless">#REF!</definedName>
    <definedName name="Numberofmonthshomeless">[1]Key!$A$157:$A$161</definedName>
    <definedName name="Numberofmonthshomelessinpastthreeyears">[1]Key!$A$140:$A$154</definedName>
    <definedName name="Numberofmonthshomelessinthepastthreeyears" localSheetId="0">#REF!</definedName>
    <definedName name="Numberofmonthshomelessinthepastthreeyears" localSheetId="1">#REF!</definedName>
    <definedName name="Numberofmonthshomelessinthepastthreeyears">#REF!</definedName>
    <definedName name="Numberoftimeshomeless">[1]Key!$A$132:$A$137</definedName>
    <definedName name="Personreceivingincome" localSheetId="0">#REF!</definedName>
    <definedName name="Personreceivingincome" localSheetId="1">#REF!</definedName>
    <definedName name="Personreceivingincome">#REF!</definedName>
    <definedName name="_xlnm.Print_Area" localSheetId="0">'Detached 1-1-2022'!$B$1:$M$49</definedName>
    <definedName name="_xlnm.Print_Area" localSheetId="1">'Multifamily 1-1-2022'!$B$1:$M$49</definedName>
    <definedName name="Projectlocationupdated">[1]Key!$A$25:$A$30</definedName>
    <definedName name="Race">[1]Key!$A$92:$A$98</definedName>
    <definedName name="Relationshiptoheadofhousehold">[1]Key!$A$184:$A$188</definedName>
    <definedName name="Residencepriortoprojectentry">[1]Key!$A$39:$A$62</definedName>
    <definedName name="Sheltertype">[1]Key!$A$4:$A$6</definedName>
    <definedName name="Sourceofincome" localSheetId="0">#REF!</definedName>
    <definedName name="Sourceofincome" localSheetId="1">#REF!</definedName>
    <definedName name="Sourceofincome">#REF!</definedName>
    <definedName name="Substanceabuse" localSheetId="0">#REF!</definedName>
    <definedName name="Substanceabuse" localSheetId="1">#REF!</definedName>
    <definedName name="Substanceabuse">#REF!</definedName>
    <definedName name="Substanceabuseproblem">[1]Key!$A$200:$A$205</definedName>
    <definedName name="Timeshomelessinthepastthreeyears" localSheetId="0">#REF!</definedName>
    <definedName name="Timeshomelessinthepastthreeyears" localSheetId="1">#REF!</definedName>
    <definedName name="Timeshomelessinthepastthreeyears">#REF!</definedName>
    <definedName name="TYPEOFRESIDENCE">[1]Key!$A$243:$A$268</definedName>
    <definedName name="Veteranbranchofmilitary" localSheetId="0">#REF!</definedName>
    <definedName name="Veteranbranchofmilitary" localSheetId="1">#REF!</definedName>
    <definedName name="Veteranbranchofmilitary">#REF!</definedName>
    <definedName name="Veterandischargestatus" localSheetId="0">#REF!</definedName>
    <definedName name="Veterandischargestatus" localSheetId="1">#REF!</definedName>
    <definedName name="Veterandischargestatus">#REF!</definedName>
    <definedName name="Veterantheaterofoperations" localSheetId="0">#REF!</definedName>
    <definedName name="Veterantheaterofoperations" localSheetId="1">#REF!</definedName>
    <definedName name="Veterantheaterofoperations">#REF!</definedName>
    <definedName name="Yesno" localSheetId="0">#REF!</definedName>
    <definedName name="Yesno" localSheetId="1">#REF!</definedName>
    <definedName name="Yesno">#REF!</definedName>
    <definedName name="Zipcode" localSheetId="0">#REF!</definedName>
    <definedName name="Zipcode" localSheetId="1">#REF!</definedName>
    <definedName name="Zipcod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3" i="3" l="1"/>
  <c r="L36" i="3" s="1"/>
  <c r="O33" i="3"/>
  <c r="L44" i="3" s="1"/>
  <c r="R41" i="3" s="1"/>
  <c r="O31" i="3"/>
  <c r="L43" i="3" s="1"/>
  <c r="S40" i="3" s="1"/>
  <c r="S45" i="3" s="1"/>
  <c r="K49" i="3" s="1"/>
  <c r="O29" i="3"/>
  <c r="L42" i="3" s="1"/>
  <c r="R39" i="3" s="1"/>
  <c r="O27" i="3"/>
  <c r="L40" i="3" s="1"/>
  <c r="U37" i="3" s="1"/>
  <c r="O25" i="3"/>
  <c r="O24" i="3"/>
  <c r="O23" i="3"/>
  <c r="L39" i="3" s="1"/>
  <c r="U36" i="3" s="1"/>
  <c r="O22" i="3"/>
  <c r="O21" i="3"/>
  <c r="O20" i="3"/>
  <c r="O19" i="3"/>
  <c r="O17" i="3"/>
  <c r="O16" i="3"/>
  <c r="O15" i="3"/>
  <c r="O13" i="2"/>
  <c r="L36" i="2" s="1"/>
  <c r="O15" i="2"/>
  <c r="O16" i="2"/>
  <c r="O17" i="2"/>
  <c r="O19" i="2"/>
  <c r="O20" i="2"/>
  <c r="O21" i="2"/>
  <c r="O23" i="2"/>
  <c r="L39" i="2" s="1"/>
  <c r="U36" i="2" s="1"/>
  <c r="O24" i="2"/>
  <c r="O25" i="2"/>
  <c r="O27" i="2"/>
  <c r="L40" i="2" s="1"/>
  <c r="O29" i="2"/>
  <c r="O31" i="2"/>
  <c r="L43" i="2" s="1"/>
  <c r="S40" i="2" s="1"/>
  <c r="S45" i="2" s="1"/>
  <c r="K49" i="2" s="1"/>
  <c r="O33" i="2"/>
  <c r="L44" i="2" s="1"/>
  <c r="R41" i="2" s="1"/>
  <c r="P33" i="3"/>
  <c r="P31" i="3"/>
  <c r="P29" i="3"/>
  <c r="P27" i="3"/>
  <c r="P25" i="3"/>
  <c r="P24" i="3"/>
  <c r="P23" i="3"/>
  <c r="P22" i="3"/>
  <c r="P21" i="3"/>
  <c r="P19" i="3"/>
  <c r="P17" i="3"/>
  <c r="P15" i="3"/>
  <c r="P13" i="3"/>
  <c r="P33" i="2"/>
  <c r="P31" i="2"/>
  <c r="P29" i="2"/>
  <c r="P27" i="2"/>
  <c r="P25" i="2"/>
  <c r="P24" i="2"/>
  <c r="P23" i="2"/>
  <c r="P22" i="2"/>
  <c r="O22" i="2"/>
  <c r="P21" i="2"/>
  <c r="P19" i="2"/>
  <c r="P17" i="2"/>
  <c r="P15" i="2"/>
  <c r="P13" i="2"/>
  <c r="L42" i="2" l="1"/>
  <c r="R39" i="2" s="1"/>
  <c r="R45" i="2" s="1"/>
  <c r="J49" i="2" s="1"/>
  <c r="U37" i="2"/>
  <c r="Q18" i="2"/>
  <c r="L38" i="2" s="1"/>
  <c r="T35" i="2" s="1"/>
  <c r="T45" i="2" s="1"/>
  <c r="L49" i="2" s="1"/>
  <c r="Q14" i="3"/>
  <c r="L37" i="3" s="1"/>
  <c r="U34" i="3" s="1"/>
  <c r="Q18" i="3"/>
  <c r="L38" i="3" s="1"/>
  <c r="T35" i="3" s="1"/>
  <c r="T45" i="3" s="1"/>
  <c r="L49" i="3" s="1"/>
  <c r="Q14" i="2"/>
  <c r="L37" i="2" s="1"/>
  <c r="U34" i="2" s="1"/>
  <c r="R45" i="3"/>
  <c r="J49" i="3" s="1"/>
  <c r="U33" i="3"/>
  <c r="L41" i="3"/>
  <c r="U38" i="3" s="1"/>
  <c r="U33" i="2"/>
  <c r="L41" i="2"/>
  <c r="U38" i="2" s="1"/>
  <c r="U45" i="2" l="1"/>
  <c r="U45" i="3"/>
  <c r="L46" i="3"/>
  <c r="L46" i="2"/>
  <c r="R46" i="3" l="1"/>
  <c r="M49" i="3"/>
  <c r="R46" i="2"/>
  <c r="M49" i="2"/>
</calcChain>
</file>

<file path=xl/sharedStrings.xml><?xml version="1.0" encoding="utf-8"?>
<sst xmlns="http://schemas.openxmlformats.org/spreadsheetml/2006/main" count="138" uniqueCount="47">
  <si>
    <t>Utility or Service</t>
  </si>
  <si>
    <t>0BR</t>
  </si>
  <si>
    <t>1BR</t>
  </si>
  <si>
    <t>2BR</t>
  </si>
  <si>
    <t>3BR</t>
  </si>
  <si>
    <t>4BR</t>
  </si>
  <si>
    <t>5BR</t>
  </si>
  <si>
    <t>6BR</t>
  </si>
  <si>
    <t>7BR</t>
  </si>
  <si>
    <t>8BR</t>
  </si>
  <si>
    <t>Heating</t>
  </si>
  <si>
    <t>Cooking</t>
  </si>
  <si>
    <t>Air Conditioning</t>
  </si>
  <si>
    <t>Water Heating</t>
  </si>
  <si>
    <t>Water</t>
  </si>
  <si>
    <t>Sewer</t>
  </si>
  <si>
    <t>Per Month Cost</t>
  </si>
  <si>
    <t>Name of Family</t>
  </si>
  <si>
    <t>Other Electric</t>
  </si>
  <si>
    <t>Address of Unit</t>
  </si>
  <si>
    <t xml:space="preserve">Water </t>
  </si>
  <si>
    <t>Refrigerator</t>
  </si>
  <si>
    <t>Total</t>
  </si>
  <si>
    <t>MAX ALLOWABLE</t>
  </si>
  <si>
    <t>Natural Gas</t>
  </si>
  <si>
    <t>Electric</t>
  </si>
  <si>
    <t>Water/Sewer</t>
  </si>
  <si>
    <t>Trash</t>
  </si>
  <si>
    <t>Head of Household</t>
  </si>
  <si>
    <t>Street and Apartment Number</t>
  </si>
  <si>
    <t>City, State, Zip Code</t>
  </si>
  <si>
    <t>Galveston Housing Authority</t>
  </si>
  <si>
    <t>Galveston, TX 77551</t>
  </si>
  <si>
    <t>www.ghatx.org</t>
  </si>
  <si>
    <t>Utility Allowance Setups</t>
  </si>
  <si>
    <t>4700 Broadway</t>
  </si>
  <si>
    <t>Effective</t>
  </si>
  <si>
    <t>Utility/Use</t>
  </si>
  <si>
    <t>Galveston</t>
  </si>
  <si>
    <t>Detached</t>
  </si>
  <si>
    <t>SRO</t>
  </si>
  <si>
    <t xml:space="preserve">Range/Micro </t>
  </si>
  <si>
    <t xml:space="preserve">Refrigerator </t>
  </si>
  <si>
    <t xml:space="preserve">Trash </t>
  </si>
  <si>
    <t>Multifamily</t>
  </si>
  <si>
    <t>Number of bedrooms</t>
  </si>
  <si>
    <t>from 01/01/2022 to 12/31/2022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</si>
</sst>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lt;=9999999]###\-####;\(###\)\ ###\-####"/>
    <numFmt numFmtId="166" formatCode="mm/dd/yy;@"/>
  </numFmts>
  <fonts count="15" x14ac:knownFonts="1">
    <font>
      <sz val="11"/>
      <color theme="1"/>
      <name val="Calibri"/>
      <family val="2"/>
      <scheme val="minor"/>
    </font>
    <font>
      <sz val="11"/>
      <color theme="1"/>
      <name val="Calibri"/>
      <family val="2"/>
      <scheme val="minor"/>
    </font>
    <font>
      <b/>
      <sz val="12"/>
      <name val="Times New Roman"/>
      <family val="1"/>
    </font>
    <font>
      <u/>
      <sz val="11"/>
      <color theme="10"/>
      <name val="Calibri"/>
      <family val="2"/>
      <scheme val="minor"/>
    </font>
    <font>
      <sz val="10"/>
      <name val="Times New Roman"/>
      <family val="1"/>
    </font>
    <font>
      <b/>
      <sz val="10"/>
      <name val="Times New Roman"/>
      <family val="1"/>
    </font>
    <font>
      <sz val="14"/>
      <name val="Times New Roman"/>
      <family val="1"/>
    </font>
    <font>
      <b/>
      <sz val="14"/>
      <name val="Times New Roman"/>
      <family val="1"/>
    </font>
    <font>
      <b/>
      <sz val="14"/>
      <color indexed="10"/>
      <name val="Times New Roman"/>
      <family val="1"/>
    </font>
    <font>
      <u/>
      <sz val="14"/>
      <color theme="10"/>
      <name val="Times New Roman"/>
      <family val="1"/>
    </font>
    <font>
      <b/>
      <sz val="20"/>
      <name val="Times New Roman"/>
      <family val="1"/>
    </font>
    <font>
      <sz val="8"/>
      <name val="Calibri"/>
      <family val="2"/>
      <scheme val="minor"/>
    </font>
    <font>
      <sz val="10"/>
      <name val="Calibri"/>
      <family val="2"/>
      <scheme val="minor"/>
    </font>
    <font>
      <sz val="13"/>
      <name val="Times New Roman"/>
      <family val="1"/>
    </font>
    <font>
      <sz val="36"/>
      <name val="Times New Roman"/>
      <family val="1"/>
    </font>
  </fonts>
  <fills count="9">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rgb="FFFFFF99"/>
        <bgColor indexed="64"/>
      </patternFill>
    </fill>
  </fills>
  <borders count="3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1" fillId="0" borderId="0"/>
  </cellStyleXfs>
  <cellXfs count="131">
    <xf numFmtId="0" fontId="0" fillId="0" borderId="0" xfId="0"/>
    <xf numFmtId="0" fontId="4" fillId="0" borderId="0" xfId="0" applyFont="1" applyFill="1" applyBorder="1" applyAlignment="1" applyProtection="1">
      <alignment horizontal="center"/>
    </xf>
    <xf numFmtId="0" fontId="4" fillId="0" borderId="0" xfId="0" applyFont="1" applyFill="1" applyBorder="1" applyProtection="1"/>
    <xf numFmtId="0" fontId="4" fillId="0" borderId="0" xfId="0" applyFont="1" applyBorder="1" applyAlignment="1" applyProtection="1">
      <alignment horizontal="center"/>
    </xf>
    <xf numFmtId="0" fontId="4" fillId="0" borderId="0" xfId="0" applyFont="1" applyBorder="1" applyProtection="1"/>
    <xf numFmtId="0" fontId="4" fillId="0" borderId="0" xfId="0" applyFont="1" applyProtection="1"/>
    <xf numFmtId="0" fontId="5" fillId="0" borderId="0" xfId="0" applyFont="1" applyFill="1" applyBorder="1" applyAlignment="1" applyProtection="1">
      <alignment horizontal="center"/>
    </xf>
    <xf numFmtId="0" fontId="5" fillId="0" borderId="0" xfId="0" applyFont="1" applyProtection="1"/>
    <xf numFmtId="0" fontId="4" fillId="2" borderId="6" xfId="0" applyFont="1" applyFill="1" applyBorder="1" applyAlignment="1" applyProtection="1">
      <alignment horizontal="center"/>
      <protection locked="0"/>
    </xf>
    <xf numFmtId="0" fontId="4" fillId="4" borderId="6" xfId="0" applyFont="1" applyFill="1" applyBorder="1" applyAlignment="1" applyProtection="1">
      <alignment horizontal="center"/>
    </xf>
    <xf numFmtId="0" fontId="4" fillId="5" borderId="6" xfId="0" applyFont="1" applyFill="1" applyBorder="1" applyAlignment="1" applyProtection="1">
      <alignment horizontal="center"/>
      <protection locked="0"/>
    </xf>
    <xf numFmtId="0" fontId="4" fillId="0" borderId="0" xfId="0" applyFont="1" applyAlignment="1" applyProtection="1">
      <alignment horizontal="center"/>
    </xf>
    <xf numFmtId="0" fontId="4" fillId="3" borderId="6" xfId="0" applyFont="1" applyFill="1" applyBorder="1" applyAlignment="1" applyProtection="1">
      <alignment horizontal="center"/>
    </xf>
    <xf numFmtId="2" fontId="6" fillId="0" borderId="0" xfId="0" applyNumberFormat="1" applyFont="1" applyFill="1" applyBorder="1" applyAlignment="1" applyProtection="1">
      <alignment horizontal="center"/>
    </xf>
    <xf numFmtId="0" fontId="6" fillId="0" borderId="0" xfId="0" applyFont="1" applyBorder="1" applyProtection="1"/>
    <xf numFmtId="0" fontId="6" fillId="0" borderId="0" xfId="0" applyFont="1" applyProtection="1"/>
    <xf numFmtId="0" fontId="6" fillId="0" borderId="0" xfId="0" applyFont="1" applyBorder="1" applyAlignment="1" applyProtection="1">
      <alignment horizontal="center"/>
    </xf>
    <xf numFmtId="164" fontId="6" fillId="0" borderId="22" xfId="0" applyNumberFormat="1" applyFont="1" applyBorder="1" applyAlignment="1" applyProtection="1">
      <alignment horizontal="center"/>
    </xf>
    <xf numFmtId="0" fontId="7" fillId="0" borderId="1" xfId="0" applyFont="1" applyBorder="1" applyAlignment="1" applyProtection="1">
      <alignment horizontal="center"/>
    </xf>
    <xf numFmtId="0" fontId="2" fillId="0" borderId="0" xfId="0" applyFont="1" applyBorder="1" applyAlignment="1" applyProtection="1">
      <alignment horizontal="center" vertical="center" wrapText="1"/>
    </xf>
    <xf numFmtId="0" fontId="7" fillId="0" borderId="1" xfId="0" applyFont="1" applyBorder="1" applyAlignment="1" applyProtection="1">
      <alignment vertical="top"/>
    </xf>
    <xf numFmtId="0" fontId="7" fillId="0" borderId="1" xfId="0" applyFont="1" applyBorder="1" applyAlignment="1" applyProtection="1">
      <alignment horizontal="center" vertical="top"/>
    </xf>
    <xf numFmtId="0" fontId="7" fillId="0" borderId="1" xfId="0" applyFont="1" applyFill="1" applyBorder="1" applyAlignment="1" applyProtection="1">
      <alignment horizontal="center"/>
    </xf>
    <xf numFmtId="0" fontId="6" fillId="0" borderId="0" xfId="0" applyFont="1" applyBorder="1" applyAlignment="1" applyProtection="1">
      <alignment horizontal="left" vertical="top"/>
    </xf>
    <xf numFmtId="14" fontId="6" fillId="0" borderId="0" xfId="0" applyNumberFormat="1" applyFont="1" applyBorder="1" applyAlignment="1" applyProtection="1">
      <alignment horizontal="left" vertical="top"/>
    </xf>
    <xf numFmtId="0" fontId="6" fillId="0" borderId="0" xfId="0" applyFont="1" applyBorder="1" applyAlignment="1" applyProtection="1">
      <alignment vertical="top"/>
    </xf>
    <xf numFmtId="0" fontId="7" fillId="0" borderId="0" xfId="0" applyFont="1" applyBorder="1" applyAlignment="1" applyProtection="1">
      <alignment horizontal="center"/>
    </xf>
    <xf numFmtId="0" fontId="7" fillId="0" borderId="0" xfId="0" applyFont="1" applyFill="1" applyBorder="1" applyAlignment="1" applyProtection="1">
      <alignment horizontal="center"/>
    </xf>
    <xf numFmtId="166" fontId="6" fillId="0" borderId="0" xfId="0" applyNumberFormat="1" applyFont="1" applyFill="1" applyBorder="1" applyAlignment="1" applyProtection="1">
      <alignment horizontal="center" vertical="top"/>
    </xf>
    <xf numFmtId="0" fontId="7" fillId="0" borderId="14" xfId="0" applyFont="1" applyBorder="1" applyAlignment="1" applyProtection="1">
      <alignment horizontal="center"/>
    </xf>
    <xf numFmtId="0" fontId="7" fillId="0" borderId="9" xfId="0" applyFont="1" applyBorder="1" applyAlignment="1" applyProtection="1">
      <alignment horizontal="center"/>
    </xf>
    <xf numFmtId="0" fontId="7" fillId="0" borderId="15" xfId="0" applyFont="1" applyBorder="1" applyAlignment="1" applyProtection="1">
      <alignment horizontal="center"/>
    </xf>
    <xf numFmtId="164" fontId="6" fillId="7" borderId="16" xfId="1" applyNumberFormat="1" applyFont="1" applyFill="1" applyBorder="1" applyAlignment="1" applyProtection="1">
      <alignment horizontal="center" vertical="center"/>
    </xf>
    <xf numFmtId="164" fontId="6" fillId="7" borderId="5" xfId="1" applyNumberFormat="1" applyFont="1" applyFill="1" applyBorder="1" applyAlignment="1" applyProtection="1">
      <alignment horizontal="center" vertical="center"/>
    </xf>
    <xf numFmtId="164" fontId="6" fillId="7" borderId="7" xfId="1" applyNumberFormat="1" applyFont="1" applyFill="1" applyBorder="1" applyAlignment="1" applyProtection="1">
      <alignment horizontal="center" vertical="center"/>
    </xf>
    <xf numFmtId="164" fontId="6" fillId="0" borderId="18" xfId="1" applyNumberFormat="1" applyFont="1" applyBorder="1" applyAlignment="1" applyProtection="1">
      <alignment horizontal="center" vertical="center"/>
    </xf>
    <xf numFmtId="0" fontId="6" fillId="0" borderId="0" xfId="0" applyFont="1" applyFill="1" applyBorder="1" applyAlignment="1" applyProtection="1">
      <alignment horizontal="center"/>
    </xf>
    <xf numFmtId="164" fontId="6" fillId="7" borderId="17" xfId="1" applyNumberFormat="1" applyFont="1" applyFill="1" applyBorder="1" applyAlignment="1" applyProtection="1">
      <alignment horizontal="center" vertical="center"/>
    </xf>
    <xf numFmtId="164" fontId="6" fillId="7" borderId="6" xfId="1" applyNumberFormat="1" applyFont="1" applyFill="1" applyBorder="1" applyAlignment="1" applyProtection="1">
      <alignment horizontal="center" vertical="center"/>
    </xf>
    <xf numFmtId="164" fontId="6" fillId="0" borderId="7" xfId="1" applyNumberFormat="1" applyFont="1" applyBorder="1" applyAlignment="1" applyProtection="1">
      <alignment horizontal="center" vertical="center"/>
    </xf>
    <xf numFmtId="164" fontId="6" fillId="7" borderId="18" xfId="1" applyNumberFormat="1" applyFont="1" applyFill="1" applyBorder="1" applyAlignment="1" applyProtection="1">
      <alignment horizontal="center" vertical="center"/>
    </xf>
    <xf numFmtId="164" fontId="6" fillId="6" borderId="18" xfId="1" applyNumberFormat="1" applyFont="1" applyFill="1" applyBorder="1" applyAlignment="1" applyProtection="1">
      <alignment horizontal="center" vertical="center"/>
    </xf>
    <xf numFmtId="164" fontId="6" fillId="0" borderId="23" xfId="1" applyNumberFormat="1" applyFont="1" applyBorder="1" applyAlignment="1" applyProtection="1">
      <alignment horizontal="center" vertical="center"/>
    </xf>
    <xf numFmtId="164" fontId="6" fillId="0" borderId="16" xfId="1" applyNumberFormat="1" applyFont="1" applyBorder="1" applyAlignment="1" applyProtection="1">
      <alignment horizontal="center" vertical="center"/>
    </xf>
    <xf numFmtId="164" fontId="6" fillId="0" borderId="6" xfId="1" applyNumberFormat="1" applyFont="1" applyBorder="1" applyAlignment="1" applyProtection="1">
      <alignment horizontal="center" vertical="center"/>
    </xf>
    <xf numFmtId="164" fontId="6" fillId="0" borderId="17" xfId="1" applyNumberFormat="1" applyFont="1" applyFill="1" applyBorder="1" applyAlignment="1" applyProtection="1">
      <alignment horizontal="center" vertical="center"/>
    </xf>
    <xf numFmtId="164" fontId="6" fillId="7" borderId="0" xfId="1" applyNumberFormat="1" applyFont="1" applyFill="1" applyBorder="1" applyAlignment="1" applyProtection="1">
      <alignment horizontal="center" vertical="center"/>
    </xf>
    <xf numFmtId="0" fontId="6" fillId="7" borderId="7" xfId="0" applyFont="1" applyFill="1" applyBorder="1" applyProtection="1"/>
    <xf numFmtId="164" fontId="6" fillId="7" borderId="19" xfId="1" applyNumberFormat="1" applyFont="1" applyFill="1" applyBorder="1" applyAlignment="1" applyProtection="1">
      <alignment horizontal="center" vertical="center"/>
    </xf>
    <xf numFmtId="164" fontId="6" fillId="7" borderId="21" xfId="1" applyNumberFormat="1" applyFont="1" applyFill="1" applyBorder="1" applyAlignment="1" applyProtection="1">
      <alignment horizontal="center" vertical="center"/>
    </xf>
    <xf numFmtId="164" fontId="6" fillId="7" borderId="20" xfId="1" applyNumberFormat="1" applyFont="1" applyFill="1" applyBorder="1" applyAlignment="1" applyProtection="1">
      <alignment horizontal="center" vertical="center"/>
    </xf>
    <xf numFmtId="164" fontId="7" fillId="0" borderId="14" xfId="0" applyNumberFormat="1" applyFont="1" applyBorder="1" applyAlignment="1" applyProtection="1">
      <alignment horizontal="center" vertical="center"/>
    </xf>
    <xf numFmtId="164" fontId="7" fillId="0" borderId="11" xfId="0" applyNumberFormat="1" applyFont="1" applyBorder="1" applyAlignment="1" applyProtection="1">
      <alignment horizontal="center" vertical="center"/>
    </xf>
    <xf numFmtId="164" fontId="7" fillId="0" borderId="9" xfId="0" applyNumberFormat="1" applyFont="1" applyBorder="1" applyAlignment="1" applyProtection="1">
      <alignment horizontal="center" vertical="center"/>
    </xf>
    <xf numFmtId="164" fontId="7" fillId="0" borderId="15" xfId="0" applyNumberFormat="1" applyFont="1" applyBorder="1" applyAlignment="1" applyProtection="1">
      <alignment horizontal="center" vertical="center"/>
    </xf>
    <xf numFmtId="0" fontId="6" fillId="0" borderId="0" xfId="0" applyFont="1" applyAlignment="1" applyProtection="1">
      <alignment horizontal="center"/>
    </xf>
    <xf numFmtId="0" fontId="4" fillId="0" borderId="0" xfId="0" applyFont="1" applyAlignment="1" applyProtection="1"/>
    <xf numFmtId="0" fontId="4" fillId="0" borderId="0" xfId="0" applyFont="1" applyAlignment="1" applyProtection="1">
      <alignment horizontal="right"/>
    </xf>
    <xf numFmtId="0" fontId="4" fillId="0" borderId="0" xfId="0" applyFont="1" applyBorder="1" applyAlignment="1" applyProtection="1">
      <alignment horizontal="right"/>
    </xf>
    <xf numFmtId="0" fontId="4" fillId="0" borderId="0" xfId="0" applyFont="1" applyBorder="1" applyAlignment="1" applyProtection="1"/>
    <xf numFmtId="0" fontId="6" fillId="0" borderId="0" xfId="0" applyFont="1" applyFill="1" applyBorder="1" applyAlignment="1" applyProtection="1">
      <alignment horizontal="center"/>
    </xf>
    <xf numFmtId="164" fontId="12" fillId="0" borderId="19" xfId="0" applyNumberFormat="1" applyFont="1" applyBorder="1" applyAlignment="1">
      <alignment horizontal="center"/>
    </xf>
    <xf numFmtId="164" fontId="12" fillId="0" borderId="27" xfId="0" applyNumberFormat="1" applyFont="1" applyBorder="1" applyAlignment="1">
      <alignment horizontal="center"/>
    </xf>
    <xf numFmtId="164" fontId="12" fillId="0" borderId="20" xfId="0" applyNumberFormat="1" applyFont="1" applyBorder="1" applyAlignment="1">
      <alignment horizontal="center"/>
    </xf>
    <xf numFmtId="0" fontId="11" fillId="0" borderId="24" xfId="0" applyFont="1" applyBorder="1" applyAlignment="1">
      <alignment horizontal="center" shrinkToFit="1"/>
    </xf>
    <xf numFmtId="0" fontId="11" fillId="0" borderId="25" xfId="0" applyFont="1" applyBorder="1" applyAlignment="1">
      <alignment horizontal="center" shrinkToFit="1"/>
    </xf>
    <xf numFmtId="0" fontId="11" fillId="0" borderId="26" xfId="3" applyFont="1" applyBorder="1" applyAlignment="1">
      <alignment horizontal="center" shrinkToFit="1"/>
    </xf>
    <xf numFmtId="1" fontId="8" fillId="0" borderId="8" xfId="0" applyNumberFormat="1" applyFont="1" applyBorder="1" applyAlignment="1" applyProtection="1"/>
    <xf numFmtId="1" fontId="8" fillId="0" borderId="4" xfId="0" applyNumberFormat="1" applyFont="1" applyBorder="1" applyAlignment="1" applyProtection="1"/>
    <xf numFmtId="0" fontId="6" fillId="0" borderId="3" xfId="0" applyFont="1" applyFill="1" applyBorder="1" applyAlignment="1" applyProtection="1">
      <alignment horizontal="center"/>
    </xf>
    <xf numFmtId="1" fontId="8" fillId="0" borderId="0" xfId="0" applyNumberFormat="1" applyFont="1" applyFill="1" applyBorder="1" applyAlignment="1" applyProtection="1"/>
    <xf numFmtId="1" fontId="8" fillId="0" borderId="1" xfId="0" applyNumberFormat="1" applyFont="1" applyFill="1" applyBorder="1" applyAlignment="1" applyProtection="1"/>
    <xf numFmtId="1" fontId="8" fillId="0" borderId="8" xfId="0" applyNumberFormat="1" applyFont="1" applyFill="1" applyBorder="1" applyAlignment="1" applyProtection="1">
      <alignment horizontal="center"/>
    </xf>
    <xf numFmtId="1" fontId="8" fillId="0" borderId="0" xfId="0" applyNumberFormat="1" applyFont="1" applyFill="1" applyBorder="1" applyAlignment="1" applyProtection="1">
      <alignment horizontal="center"/>
    </xf>
    <xf numFmtId="1" fontId="8" fillId="0" borderId="4" xfId="0" applyNumberFormat="1" applyFont="1" applyFill="1" applyBorder="1" applyAlignment="1" applyProtection="1">
      <alignment horizontal="center"/>
    </xf>
    <xf numFmtId="1" fontId="8" fillId="0" borderId="1" xfId="0" applyNumberFormat="1" applyFont="1" applyFill="1" applyBorder="1" applyAlignment="1" applyProtection="1">
      <alignment horizontal="center"/>
    </xf>
    <xf numFmtId="0" fontId="13" fillId="0" borderId="2" xfId="0" applyFont="1" applyBorder="1" applyAlignment="1" applyProtection="1">
      <alignment horizontal="left" vertical="center"/>
      <protection hidden="1"/>
    </xf>
    <xf numFmtId="0" fontId="6" fillId="0" borderId="2" xfId="0" applyFont="1" applyBorder="1" applyAlignment="1" applyProtection="1">
      <alignment horizontal="left" vertical="top"/>
    </xf>
    <xf numFmtId="14" fontId="6" fillId="0" borderId="3" xfId="0" applyNumberFormat="1" applyFont="1" applyBorder="1" applyAlignment="1" applyProtection="1">
      <alignment horizontal="left" vertical="top"/>
    </xf>
    <xf numFmtId="0" fontId="6" fillId="0" borderId="3" xfId="0" applyFont="1" applyBorder="1" applyAlignment="1" applyProtection="1">
      <alignment vertical="top"/>
    </xf>
    <xf numFmtId="0" fontId="7" fillId="0" borderId="3" xfId="0" applyFont="1" applyBorder="1" applyAlignment="1" applyProtection="1">
      <alignment horizontal="center"/>
    </xf>
    <xf numFmtId="0" fontId="7" fillId="0" borderId="3" xfId="0" applyFont="1" applyFill="1" applyBorder="1" applyAlignment="1" applyProtection="1">
      <alignment horizontal="center"/>
    </xf>
    <xf numFmtId="0" fontId="7" fillId="0" borderId="29" xfId="0" applyFont="1" applyFill="1" applyBorder="1" applyAlignment="1" applyProtection="1">
      <alignment horizontal="center"/>
    </xf>
    <xf numFmtId="0" fontId="6" fillId="0" borderId="8" xfId="0" applyFont="1" applyBorder="1" applyAlignment="1" applyProtection="1">
      <alignment horizontal="left" vertical="top"/>
    </xf>
    <xf numFmtId="0" fontId="7" fillId="0" borderId="28" xfId="0" applyFont="1" applyFill="1" applyBorder="1" applyAlignment="1" applyProtection="1">
      <alignment horizontal="center"/>
    </xf>
    <xf numFmtId="0" fontId="7" fillId="0" borderId="8" xfId="0" applyFont="1" applyFill="1" applyBorder="1" applyAlignment="1" applyProtection="1">
      <alignment horizontal="left" indent="2"/>
    </xf>
    <xf numFmtId="0" fontId="7" fillId="0" borderId="0" xfId="0" applyFont="1" applyBorder="1" applyProtection="1"/>
    <xf numFmtId="0" fontId="7" fillId="0" borderId="28" xfId="0" applyFont="1" applyBorder="1" applyProtection="1"/>
    <xf numFmtId="0" fontId="6" fillId="0" borderId="8" xfId="0" applyFont="1" applyFill="1" applyBorder="1" applyAlignment="1" applyProtection="1">
      <alignment horizontal="left" indent="2"/>
    </xf>
    <xf numFmtId="2" fontId="6" fillId="0" borderId="28" xfId="0" applyNumberFormat="1" applyFont="1" applyFill="1" applyBorder="1" applyAlignment="1" applyProtection="1">
      <alignment horizontal="center"/>
    </xf>
    <xf numFmtId="0" fontId="6" fillId="0" borderId="8" xfId="0" applyFont="1" applyBorder="1" applyProtection="1"/>
    <xf numFmtId="164" fontId="4" fillId="0" borderId="0" xfId="0" applyNumberFormat="1" applyFont="1" applyFill="1" applyBorder="1" applyProtection="1"/>
    <xf numFmtId="164" fontId="4" fillId="0" borderId="0" xfId="0" applyNumberFormat="1" applyFont="1" applyBorder="1" applyProtection="1"/>
    <xf numFmtId="164" fontId="5" fillId="0" borderId="0" xfId="0" applyNumberFormat="1" applyFont="1" applyFill="1" applyBorder="1" applyAlignment="1" applyProtection="1">
      <alignment horizontal="center"/>
    </xf>
    <xf numFmtId="164" fontId="4" fillId="0" borderId="0" xfId="0" applyNumberFormat="1" applyFont="1" applyBorder="1" applyAlignment="1" applyProtection="1">
      <alignment horizontal="center"/>
    </xf>
    <xf numFmtId="164" fontId="6" fillId="0" borderId="0" xfId="0" applyNumberFormat="1" applyFont="1" applyBorder="1" applyProtection="1"/>
    <xf numFmtId="164" fontId="6" fillId="0" borderId="0" xfId="0" applyNumberFormat="1" applyFont="1" applyBorder="1" applyAlignment="1" applyProtection="1">
      <alignment horizontal="center"/>
    </xf>
    <xf numFmtId="164" fontId="7" fillId="0" borderId="12" xfId="0" applyNumberFormat="1" applyFont="1" applyBorder="1" applyAlignment="1" applyProtection="1">
      <alignment horizontal="center"/>
    </xf>
    <xf numFmtId="164" fontId="7" fillId="0" borderId="10" xfId="0" applyNumberFormat="1" applyFont="1" applyBorder="1" applyAlignment="1" applyProtection="1">
      <alignment horizontal="center"/>
    </xf>
    <xf numFmtId="0" fontId="7" fillId="0" borderId="10" xfId="0" applyFont="1" applyBorder="1" applyAlignment="1" applyProtection="1">
      <alignment horizontal="center"/>
    </xf>
    <xf numFmtId="0" fontId="7" fillId="0" borderId="13" xfId="0" applyFont="1" applyBorder="1" applyAlignment="1" applyProtection="1">
      <alignment horizontal="center"/>
    </xf>
    <xf numFmtId="0" fontId="7" fillId="0" borderId="8" xfId="0" applyFont="1" applyBorder="1" applyAlignment="1" applyProtection="1">
      <alignment horizontal="left"/>
      <protection locked="0"/>
    </xf>
    <xf numFmtId="0" fontId="7" fillId="0" borderId="0" xfId="0" applyFont="1" applyBorder="1" applyAlignment="1" applyProtection="1">
      <alignment horizontal="left"/>
      <protection locked="0"/>
    </xf>
    <xf numFmtId="0" fontId="7" fillId="0" borderId="4" xfId="0" applyFont="1" applyBorder="1" applyAlignment="1" applyProtection="1">
      <alignment horizontal="left"/>
      <protection locked="0"/>
    </xf>
    <xf numFmtId="0" fontId="7" fillId="0" borderId="1" xfId="0" applyFont="1" applyBorder="1" applyAlignment="1" applyProtection="1">
      <alignment horizontal="left"/>
      <protection locked="0"/>
    </xf>
    <xf numFmtId="0" fontId="6" fillId="0" borderId="7" xfId="0" applyFont="1" applyBorder="1" applyAlignment="1" applyProtection="1">
      <alignment vertical="top"/>
    </xf>
    <xf numFmtId="164" fontId="6" fillId="0" borderId="7" xfId="0" applyNumberFormat="1" applyFont="1" applyFill="1" applyBorder="1" applyAlignment="1" applyProtection="1">
      <alignment horizontal="center"/>
    </xf>
    <xf numFmtId="164" fontId="6" fillId="0" borderId="7" xfId="0" applyNumberFormat="1" applyFont="1" applyFill="1" applyBorder="1" applyAlignment="1" applyProtection="1"/>
    <xf numFmtId="0" fontId="6" fillId="0" borderId="7" xfId="0" applyFont="1" applyBorder="1" applyAlignment="1" applyProtection="1"/>
    <xf numFmtId="164" fontId="6" fillId="0" borderId="7" xfId="0" applyNumberFormat="1" applyFont="1" applyBorder="1" applyAlignment="1" applyProtection="1">
      <alignment horizontal="center"/>
    </xf>
    <xf numFmtId="0" fontId="7" fillId="0" borderId="7" xfId="0" applyFont="1" applyBorder="1" applyAlignment="1" applyProtection="1"/>
    <xf numFmtId="164" fontId="7" fillId="0" borderId="7" xfId="0" applyNumberFormat="1" applyFont="1" applyFill="1" applyBorder="1" applyAlignment="1" applyProtection="1">
      <alignment horizontal="center"/>
    </xf>
    <xf numFmtId="0" fontId="14" fillId="8" borderId="3" xfId="0" applyFont="1" applyFill="1" applyBorder="1" applyAlignment="1" applyProtection="1">
      <alignment horizontal="center" vertical="center"/>
      <protection locked="0"/>
    </xf>
    <xf numFmtId="0" fontId="14" fillId="8" borderId="0" xfId="0" applyFont="1" applyFill="1" applyBorder="1" applyAlignment="1" applyProtection="1">
      <alignment horizontal="center" vertical="center"/>
      <protection locked="0"/>
    </xf>
    <xf numFmtId="0" fontId="14" fillId="8" borderId="1" xfId="0" applyFont="1" applyFill="1" applyBorder="1" applyAlignment="1" applyProtection="1">
      <alignment horizontal="center" vertical="center"/>
      <protection locked="0"/>
    </xf>
    <xf numFmtId="0" fontId="6" fillId="0" borderId="2" xfId="0" applyFont="1" applyBorder="1" applyAlignment="1" applyProtection="1">
      <alignment horizontal="left"/>
    </xf>
    <xf numFmtId="0" fontId="6" fillId="0" borderId="3" xfId="0" applyFont="1" applyBorder="1" applyAlignment="1" applyProtection="1">
      <alignment horizontal="left"/>
    </xf>
    <xf numFmtId="0" fontId="7" fillId="0" borderId="0" xfId="0" applyFont="1" applyBorder="1" applyAlignment="1" applyProtection="1">
      <alignment horizontal="center" vertical="center" wrapText="1"/>
    </xf>
    <xf numFmtId="0" fontId="7" fillId="0" borderId="12" xfId="0" applyFont="1" applyBorder="1" applyAlignment="1" applyProtection="1">
      <alignment horizontal="center"/>
    </xf>
    <xf numFmtId="0" fontId="6" fillId="0" borderId="2" xfId="0" applyFont="1" applyBorder="1" applyAlignment="1" applyProtection="1"/>
    <xf numFmtId="0" fontId="6" fillId="0" borderId="3" xfId="0" applyFont="1" applyBorder="1" applyAlignment="1" applyProtection="1"/>
    <xf numFmtId="0" fontId="6" fillId="0" borderId="7" xfId="0" applyFont="1" applyBorder="1" applyAlignment="1" applyProtection="1">
      <alignment horizontal="center" wrapText="1"/>
    </xf>
    <xf numFmtId="0" fontId="6" fillId="0" borderId="7" xfId="0" applyFont="1" applyBorder="1" applyAlignment="1" applyProtection="1">
      <alignment wrapText="1"/>
    </xf>
    <xf numFmtId="0" fontId="10" fillId="0" borderId="0" xfId="0" applyFont="1" applyFill="1" applyBorder="1" applyAlignment="1" applyProtection="1">
      <alignment horizontal="center" vertical="center" wrapText="1"/>
    </xf>
    <xf numFmtId="0" fontId="7" fillId="0" borderId="0" xfId="0" applyFont="1" applyBorder="1" applyAlignment="1" applyProtection="1">
      <alignment horizontal="center" wrapText="1"/>
    </xf>
    <xf numFmtId="0" fontId="7" fillId="0" borderId="0" xfId="0" applyFont="1" applyFill="1" applyBorder="1" applyAlignment="1" applyProtection="1">
      <alignment horizontal="center" vertical="center" wrapText="1"/>
    </xf>
    <xf numFmtId="165" fontId="7" fillId="0" borderId="0" xfId="0" applyNumberFormat="1" applyFont="1" applyFill="1" applyBorder="1" applyAlignment="1" applyProtection="1">
      <alignment horizontal="center"/>
    </xf>
    <xf numFmtId="0" fontId="9" fillId="0" borderId="0" xfId="2" applyFont="1" applyFill="1" applyBorder="1" applyAlignment="1" applyProtection="1">
      <alignment horizontal="center"/>
    </xf>
    <xf numFmtId="0" fontId="6" fillId="0" borderId="0" xfId="0" applyFont="1" applyFill="1" applyBorder="1" applyAlignment="1" applyProtection="1">
      <alignment horizontal="center"/>
    </xf>
    <xf numFmtId="0" fontId="7" fillId="0" borderId="28" xfId="0" applyFont="1" applyBorder="1" applyAlignment="1" applyProtection="1">
      <alignment horizontal="left"/>
      <protection locked="0"/>
    </xf>
    <xf numFmtId="0" fontId="7" fillId="0" borderId="5" xfId="0" applyFont="1" applyBorder="1" applyAlignment="1" applyProtection="1">
      <alignment horizontal="left"/>
      <protection locked="0"/>
    </xf>
  </cellXfs>
  <cellStyles count="4">
    <cellStyle name="Currency" xfId="1" builtinId="4"/>
    <cellStyle name="Hyperlink" xfId="2" builtinId="8"/>
    <cellStyle name="Normal" xfId="0" builtinId="0"/>
    <cellStyle name="Normal 2 3" xfId="3" xr:uid="{B95FABEB-2E22-4362-BE24-C74AB0F91649}"/>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11</xdr:col>
      <xdr:colOff>302895</xdr:colOff>
      <xdr:row>0</xdr:row>
      <xdr:rowOff>260985</xdr:rowOff>
    </xdr:from>
    <xdr:to>
      <xdr:col>19</xdr:col>
      <xdr:colOff>647700</xdr:colOff>
      <xdr:row>7</xdr:row>
      <xdr:rowOff>161925</xdr:rowOff>
    </xdr:to>
    <xdr:sp macro="" textlink="">
      <xdr:nvSpPr>
        <xdr:cNvPr id="2" name="TextBox 1">
          <a:extLst>
            <a:ext uri="{FF2B5EF4-FFF2-40B4-BE49-F238E27FC236}">
              <a16:creationId xmlns:a16="http://schemas.microsoft.com/office/drawing/2014/main" id="{983EB139-437F-4366-822D-E6271C3D9CCD}"/>
            </a:ext>
          </a:extLst>
        </xdr:cNvPr>
        <xdr:cNvSpPr txBox="1"/>
      </xdr:nvSpPr>
      <xdr:spPr>
        <a:xfrm>
          <a:off x="7579995" y="260985"/>
          <a:ext cx="3745230" cy="1367790"/>
        </a:xfrm>
        <a:prstGeom prst="rect">
          <a:avLst/>
        </a:prstGeom>
        <a:solidFill>
          <a:srgbClr val="00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Only </a:t>
          </a:r>
          <a:r>
            <a:rPr lang="en-US" sz="1600" b="1"/>
            <a:t>"X"</a:t>
          </a:r>
          <a:r>
            <a:rPr lang="en-US" sz="1100"/>
            <a:t> the yellow box</a:t>
          </a:r>
          <a:r>
            <a:rPr lang="en-US" sz="1100" baseline="0"/>
            <a:t> if the utility is not included in the monthly rental payment. Once you have </a:t>
          </a:r>
          <a:r>
            <a:rPr lang="en-US" sz="1600" b="1" baseline="0"/>
            <a:t>"X"</a:t>
          </a:r>
          <a:r>
            <a:rPr lang="en-US" sz="1100" baseline="0"/>
            <a:t>ed all of the appropriate utilities, enter the number of bedrooms in the pink box at the bottom of the form and it will calculate the utility allowance for you so that you can enter it inot the Tenant Rent Calculation worksheet.</a:t>
          </a:r>
          <a:endParaRPr lang="en-US" sz="1100"/>
        </a:p>
      </xdr:txBody>
    </xdr:sp>
    <xdr:clientData fPrintsWithSheet="0"/>
  </xdr:twoCellAnchor>
  <xdr:twoCellAnchor editAs="absolute">
    <xdr:from>
      <xdr:col>5</xdr:col>
      <xdr:colOff>15240</xdr:colOff>
      <xdr:row>38</xdr:row>
      <xdr:rowOff>142875</xdr:rowOff>
    </xdr:from>
    <xdr:to>
      <xdr:col>6</xdr:col>
      <xdr:colOff>243840</xdr:colOff>
      <xdr:row>40</xdr:row>
      <xdr:rowOff>38100</xdr:rowOff>
    </xdr:to>
    <xdr:cxnSp macro="">
      <xdr:nvCxnSpPr>
        <xdr:cNvPr id="3" name="Straight Arrow Connector 3">
          <a:extLst>
            <a:ext uri="{FF2B5EF4-FFF2-40B4-BE49-F238E27FC236}">
              <a16:creationId xmlns:a16="http://schemas.microsoft.com/office/drawing/2014/main" id="{86E3868E-679A-4955-A5E0-304CD38259FD}"/>
            </a:ext>
          </a:extLst>
        </xdr:cNvPr>
        <xdr:cNvCxnSpPr>
          <a:cxnSpLocks noChangeShapeType="1"/>
        </xdr:cNvCxnSpPr>
      </xdr:nvCxnSpPr>
      <xdr:spPr bwMode="auto">
        <a:xfrm flipH="1">
          <a:off x="4206240" y="8943975"/>
          <a:ext cx="742950" cy="371475"/>
        </a:xfrm>
        <a:prstGeom prst="straightConnector1">
          <a:avLst/>
        </a:prstGeom>
        <a:noFill/>
        <a:ln w="34925" algn="ctr">
          <a:solidFill>
            <a:srgbClr val="FF00FF"/>
          </a:solidFill>
          <a:round/>
          <a:headEnd/>
          <a:tailEnd type="triangle" w="med" len="med"/>
        </a:ln>
        <a:extLst>
          <a:ext uri="{909E8E84-426E-40DD-AFC4-6F175D3DCCD1}">
            <a14:hiddenFill xmlns:a14="http://schemas.microsoft.com/office/drawing/2010/main">
              <a:noFill/>
            </a14:hiddenFill>
          </a:ext>
        </a:extLst>
      </xdr:spPr>
    </xdr:cxnSp>
    <xdr:clientData fPrintsWithSheet="0"/>
  </xdr:twoCellAnchor>
  <xdr:twoCellAnchor editAs="absolute">
    <xdr:from>
      <xdr:col>13</xdr:col>
      <xdr:colOff>123826</xdr:colOff>
      <xdr:row>7</xdr:row>
      <xdr:rowOff>180975</xdr:rowOff>
    </xdr:from>
    <xdr:to>
      <xdr:col>17</xdr:col>
      <xdr:colOff>95250</xdr:colOff>
      <xdr:row>11</xdr:row>
      <xdr:rowOff>219075</xdr:rowOff>
    </xdr:to>
    <xdr:cxnSp macro="">
      <xdr:nvCxnSpPr>
        <xdr:cNvPr id="4" name="Straight Arrow Connector 7">
          <a:extLst>
            <a:ext uri="{FF2B5EF4-FFF2-40B4-BE49-F238E27FC236}">
              <a16:creationId xmlns:a16="http://schemas.microsoft.com/office/drawing/2014/main" id="{700C6ACF-544F-40BB-966B-7B1B5F6539FC}"/>
            </a:ext>
          </a:extLst>
        </xdr:cNvPr>
        <xdr:cNvCxnSpPr>
          <a:cxnSpLocks noChangeShapeType="1"/>
        </xdr:cNvCxnSpPr>
      </xdr:nvCxnSpPr>
      <xdr:spPr bwMode="auto">
        <a:xfrm flipH="1">
          <a:off x="8429626" y="1647825"/>
          <a:ext cx="152399" cy="942975"/>
        </a:xfrm>
        <a:prstGeom prst="straightConnector1">
          <a:avLst/>
        </a:prstGeom>
        <a:noFill/>
        <a:ln w="34925" algn="ctr">
          <a:solidFill>
            <a:srgbClr val="FF00FF"/>
          </a:solidFill>
          <a:round/>
          <a:headEnd/>
          <a:tailEnd type="triangle" w="med" len="med"/>
        </a:ln>
        <a:extLst>
          <a:ext uri="{909E8E84-426E-40DD-AFC4-6F175D3DCCD1}">
            <a14:hiddenFill xmlns:a14="http://schemas.microsoft.com/office/drawing/2010/main">
              <a:noFill/>
            </a14:hiddenFill>
          </a:ext>
        </a:extLst>
      </xdr:spPr>
    </xdr:cxn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11</xdr:col>
      <xdr:colOff>302895</xdr:colOff>
      <xdr:row>0</xdr:row>
      <xdr:rowOff>260985</xdr:rowOff>
    </xdr:from>
    <xdr:to>
      <xdr:col>19</xdr:col>
      <xdr:colOff>647700</xdr:colOff>
      <xdr:row>7</xdr:row>
      <xdr:rowOff>161925</xdr:rowOff>
    </xdr:to>
    <xdr:sp macro="" textlink="">
      <xdr:nvSpPr>
        <xdr:cNvPr id="2" name="TextBox 1">
          <a:extLst>
            <a:ext uri="{FF2B5EF4-FFF2-40B4-BE49-F238E27FC236}">
              <a16:creationId xmlns:a16="http://schemas.microsoft.com/office/drawing/2014/main" id="{83974012-E0FB-42CE-9C4D-225167C1DD15}"/>
            </a:ext>
          </a:extLst>
        </xdr:cNvPr>
        <xdr:cNvSpPr txBox="1"/>
      </xdr:nvSpPr>
      <xdr:spPr>
        <a:xfrm>
          <a:off x="7579995" y="260985"/>
          <a:ext cx="3745230" cy="1367790"/>
        </a:xfrm>
        <a:prstGeom prst="rect">
          <a:avLst/>
        </a:prstGeom>
        <a:solidFill>
          <a:srgbClr val="00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Only </a:t>
          </a:r>
          <a:r>
            <a:rPr lang="en-US" sz="1600" b="1"/>
            <a:t>"X"</a:t>
          </a:r>
          <a:r>
            <a:rPr lang="en-US" sz="1100"/>
            <a:t> the yellow box</a:t>
          </a:r>
          <a:r>
            <a:rPr lang="en-US" sz="1100" baseline="0"/>
            <a:t> if the utility is not included in the monthly rental payment. Once you have </a:t>
          </a:r>
          <a:r>
            <a:rPr lang="en-US" sz="1600" b="1" baseline="0"/>
            <a:t>"X"</a:t>
          </a:r>
          <a:r>
            <a:rPr lang="en-US" sz="1100" baseline="0"/>
            <a:t>ed all of the appropriate utilities, enter the number of bedrooms in the pink box at the bottom of the form and it will calculate the utility allowance for you so that you can enter it inot the Tenant Rent Calculation worksheet.</a:t>
          </a:r>
          <a:endParaRPr lang="en-US" sz="1100"/>
        </a:p>
      </xdr:txBody>
    </xdr:sp>
    <xdr:clientData fPrintsWithSheet="0"/>
  </xdr:twoCellAnchor>
  <xdr:twoCellAnchor editAs="absolute">
    <xdr:from>
      <xdr:col>13</xdr:col>
      <xdr:colOff>123826</xdr:colOff>
      <xdr:row>7</xdr:row>
      <xdr:rowOff>180975</xdr:rowOff>
    </xdr:from>
    <xdr:to>
      <xdr:col>17</xdr:col>
      <xdr:colOff>95250</xdr:colOff>
      <xdr:row>11</xdr:row>
      <xdr:rowOff>219075</xdr:rowOff>
    </xdr:to>
    <xdr:cxnSp macro="">
      <xdr:nvCxnSpPr>
        <xdr:cNvPr id="4" name="Straight Arrow Connector 7">
          <a:extLst>
            <a:ext uri="{FF2B5EF4-FFF2-40B4-BE49-F238E27FC236}">
              <a16:creationId xmlns:a16="http://schemas.microsoft.com/office/drawing/2014/main" id="{7CEDDED8-CCBC-4186-A0B8-E9E95BEA85F9}"/>
            </a:ext>
          </a:extLst>
        </xdr:cNvPr>
        <xdr:cNvCxnSpPr>
          <a:cxnSpLocks noChangeShapeType="1"/>
        </xdr:cNvCxnSpPr>
      </xdr:nvCxnSpPr>
      <xdr:spPr bwMode="auto">
        <a:xfrm flipH="1">
          <a:off x="8429626" y="1647825"/>
          <a:ext cx="152399" cy="942975"/>
        </a:xfrm>
        <a:prstGeom prst="straightConnector1">
          <a:avLst/>
        </a:prstGeom>
        <a:noFill/>
        <a:ln w="34925" algn="ctr">
          <a:solidFill>
            <a:srgbClr val="FF00FF"/>
          </a:solidFill>
          <a:round/>
          <a:headEnd/>
          <a:tailEnd type="triangle" w="med" len="med"/>
        </a:ln>
        <a:extLst>
          <a:ext uri="{909E8E84-426E-40DD-AFC4-6F175D3DCCD1}">
            <a14:hiddenFill xmlns:a14="http://schemas.microsoft.com/office/drawing/2010/main">
              <a:noFill/>
            </a14:hiddenFill>
          </a:ext>
        </a:extLst>
      </xdr:spPr>
    </xdr:cxn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RANT%20COMPLIANCE%20TEAM\Housing%20Department\Original%20HOUSING%20Intakes\CoC%20RRH%20Blank%20Packets\Part%201%20and%202%20COC%20RRH%20I%20Client%20Eligibility%202-7-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ient Housing Info"/>
      <sheetName val="HEAD OF HOUSEHOLD ENTRY"/>
      <sheetName val="Key"/>
      <sheetName val="Part I Coversheet"/>
      <sheetName val="Surv Stmt of Need for Housing"/>
      <sheetName val="CoC Self-Dec of Housing Status"/>
      <sheetName val="SS Matrix filled out by client"/>
      <sheetName val="Staff Affidavit"/>
      <sheetName val="GROSS Income Calculation"/>
      <sheetName val="NET Income Calculation"/>
      <sheetName val="Cert. of Zero Income"/>
      <sheetName val="Vulnerability Scale"/>
      <sheetName val="Rosenberg UA"/>
      <sheetName val="Houston Metro UA"/>
      <sheetName val="Harris County UA"/>
      <sheetName val="City of Pasadena UA"/>
      <sheetName val="Tenant Rent Calculation"/>
      <sheetName val="Rent Proportions Worksheet"/>
      <sheetName val="PARTICIPANT ENTRY-1 per person"/>
      <sheetName val="NEW CHILD ENTRY"/>
      <sheetName val="CoC RRH Doc Cklist Part Elig"/>
      <sheetName val="Budget sheet "/>
      <sheetName val="CoC RRH Goal Planner"/>
      <sheetName val="I I Wksht"/>
      <sheetName val="Career Development"/>
      <sheetName val="Counselor Referral"/>
      <sheetName val="Part II Coversheet"/>
      <sheetName val="Landlord Form"/>
      <sheetName val="CoC RRH Disclosures"/>
      <sheetName val="Habitabilty Inspection"/>
      <sheetName val="Lead Screening"/>
      <sheetName val="Rent Reasonableness"/>
    </sheetNames>
    <sheetDataSet>
      <sheetData sheetId="0"/>
      <sheetData sheetId="1"/>
      <sheetData sheetId="2">
        <row r="4">
          <cell r="A4" t="str">
            <v>Emergency Shelter</v>
          </cell>
        </row>
        <row r="5">
          <cell r="A5" t="str">
            <v>Permanent Housing</v>
          </cell>
        </row>
        <row r="6">
          <cell r="A6" t="str">
            <v>Rapid Rehousing</v>
          </cell>
        </row>
        <row r="9">
          <cell r="A9" t="str">
            <v>ESG Shelter FB</v>
          </cell>
        </row>
        <row r="10">
          <cell r="A10" t="str">
            <v>ESG Shelter Houston CCC</v>
          </cell>
        </row>
        <row r="11">
          <cell r="A11" t="str">
            <v>HUD CoC RRH</v>
          </cell>
        </row>
        <row r="12">
          <cell r="A12" t="str">
            <v>HUD CoC SHP PH</v>
          </cell>
        </row>
        <row r="13">
          <cell r="A13" t="str">
            <v>HUD CoC SPC</v>
          </cell>
        </row>
        <row r="16">
          <cell r="A16" t="str">
            <v>HUD CoC</v>
          </cell>
        </row>
        <row r="17">
          <cell r="A17" t="str">
            <v>HUD ESG</v>
          </cell>
        </row>
        <row r="20">
          <cell r="A20" t="str">
            <v>Emergency Shelter</v>
          </cell>
        </row>
        <row r="21">
          <cell r="A21" t="str">
            <v>PH- Permanent Supportive Housing</v>
          </cell>
        </row>
        <row r="22">
          <cell r="A22" t="str">
            <v>PH- Rapid Rehousing</v>
          </cell>
        </row>
        <row r="25">
          <cell r="A25" t="str">
            <v>ES-ESG-Fort Bend (Emergecy Shelter)</v>
          </cell>
        </row>
        <row r="26">
          <cell r="A26" t="str">
            <v>ES-ESG-Houston (Emergency Shelter)</v>
          </cell>
        </row>
        <row r="27">
          <cell r="A27" t="str">
            <v>Aftercare Expansion (PH- Rapid Rehousing)</v>
          </cell>
        </row>
        <row r="28">
          <cell r="A28" t="str">
            <v>HCDVCC FY 2016 Rapid Rehousing Collaboration (PH Rapid Rehousing)</v>
          </cell>
        </row>
        <row r="29">
          <cell r="A29" t="str">
            <v>DV Trauma Housing (PH- Permanent Supportive Housing)</v>
          </cell>
        </row>
        <row r="30">
          <cell r="A30" t="str">
            <v>Shelter Plus Care (PH- Permanent Supportive Housing)</v>
          </cell>
        </row>
        <row r="39">
          <cell r="A39" t="str">
            <v>Client doesn't know</v>
          </cell>
        </row>
        <row r="40">
          <cell r="A40" t="str">
            <v>Client refused</v>
          </cell>
        </row>
        <row r="41">
          <cell r="A41" t="str">
            <v>Emergency shelter, including hotel or motel paid for with emergency shelter voucher</v>
          </cell>
        </row>
        <row r="42">
          <cell r="A42" t="str">
            <v>Foster care home or foster care group home</v>
          </cell>
        </row>
        <row r="43">
          <cell r="A43" t="str">
            <v>Hospital or other residential non-psychiatric medical facility</v>
          </cell>
        </row>
        <row r="44">
          <cell r="A44" t="str">
            <v>Hotel or motel paid for without emergency shelter voucher</v>
          </cell>
        </row>
        <row r="45">
          <cell r="A45" t="str">
            <v>Jail, prison, juvenile detention facility</v>
          </cell>
        </row>
        <row r="46">
          <cell r="A46" t="str">
            <v>Long-term care facility or nursing home</v>
          </cell>
        </row>
        <row r="47">
          <cell r="A47" t="str">
            <v>Other- please list below</v>
          </cell>
        </row>
        <row r="48">
          <cell r="A48" t="str">
            <v>Owned by client, no ongoing housing subsidy</v>
          </cell>
        </row>
        <row r="49">
          <cell r="A49" t="str">
            <v>Owned by client, with ongoing housing subsidy</v>
          </cell>
        </row>
        <row r="50">
          <cell r="A50" t="str">
            <v xml:space="preserve">Permanent housing for formerly homeless persons </v>
          </cell>
        </row>
        <row r="51">
          <cell r="A51" t="str">
            <v>Place not meant for human habitation</v>
          </cell>
        </row>
        <row r="52">
          <cell r="A52" t="str">
            <v>Psychiatric hospital or other psychiatric facility</v>
          </cell>
        </row>
        <row r="53">
          <cell r="A53" t="str">
            <v>Rental by client with other ongoing housing subsidy</v>
          </cell>
        </row>
        <row r="54">
          <cell r="A54" t="str">
            <v>Rental by client, no ongoing housing subsidy</v>
          </cell>
        </row>
        <row r="55">
          <cell r="A55" t="str">
            <v>Rental by client, with GPD TIP subsidy</v>
          </cell>
        </row>
        <row r="56">
          <cell r="A56" t="str">
            <v>Rental by client, with VASH subsidy</v>
          </cell>
        </row>
        <row r="57">
          <cell r="A57" t="str">
            <v>Residential project or halfway house with no homeless criteria</v>
          </cell>
        </row>
        <row r="58">
          <cell r="A58" t="str">
            <v>Safe Haven</v>
          </cell>
        </row>
        <row r="59">
          <cell r="A59" t="str">
            <v>Staying or living in a family member's room, apartment, or house</v>
          </cell>
        </row>
        <row r="60">
          <cell r="A60" t="str">
            <v>Staying or living in a friend's room, apartment, or house</v>
          </cell>
        </row>
        <row r="61">
          <cell r="A61" t="str">
            <v>Substance abuse treatment facility or detox center</v>
          </cell>
        </row>
        <row r="62">
          <cell r="A62" t="str">
            <v>Transitional housing for homeless (including homeless youth)</v>
          </cell>
        </row>
        <row r="65">
          <cell r="A65" t="str">
            <v>Don't know</v>
          </cell>
        </row>
        <row r="66">
          <cell r="A66" t="str">
            <v>Imminently losing their housing</v>
          </cell>
        </row>
        <row r="67">
          <cell r="A67" t="str">
            <v>Literally homeless</v>
          </cell>
        </row>
        <row r="68">
          <cell r="A68" t="str">
            <v>Missing</v>
          </cell>
        </row>
        <row r="69">
          <cell r="A69" t="str">
            <v>Refused</v>
          </cell>
        </row>
        <row r="70">
          <cell r="A70" t="str">
            <v>Stably housed</v>
          </cell>
        </row>
        <row r="71">
          <cell r="A71" t="str">
            <v>Unstably housed and at-risk of losing their housing</v>
          </cell>
        </row>
        <row r="92">
          <cell r="A92" t="str">
            <v>Am. Indian or Alaska Native</v>
          </cell>
        </row>
        <row r="93">
          <cell r="A93" t="str">
            <v>Asian</v>
          </cell>
        </row>
        <row r="94">
          <cell r="A94" t="str">
            <v>Black or African American</v>
          </cell>
        </row>
        <row r="95">
          <cell r="A95" t="str">
            <v>Client doesn't know</v>
          </cell>
        </row>
        <row r="96">
          <cell r="A96" t="str">
            <v>Client refused</v>
          </cell>
        </row>
        <row r="97">
          <cell r="A97" t="str">
            <v>Native Hawaiian or Other Pacific Isalander</v>
          </cell>
        </row>
        <row r="98">
          <cell r="A98" t="str">
            <v>White</v>
          </cell>
        </row>
        <row r="101">
          <cell r="A101" t="str">
            <v>Client doesn't know</v>
          </cell>
        </row>
        <row r="102">
          <cell r="A102" t="str">
            <v>Client refused</v>
          </cell>
        </row>
        <row r="103">
          <cell r="A103" t="str">
            <v>Hispanic/Latino</v>
          </cell>
        </row>
        <row r="104">
          <cell r="A104" t="str">
            <v>Non-Hispanic/Non-Latino</v>
          </cell>
        </row>
        <row r="107">
          <cell r="A107" t="str">
            <v>Client doesn't know</v>
          </cell>
        </row>
        <row r="108">
          <cell r="A108" t="str">
            <v>Client refused</v>
          </cell>
        </row>
        <row r="109">
          <cell r="A109" t="str">
            <v>Female</v>
          </cell>
        </row>
        <row r="110">
          <cell r="A110" t="str">
            <v>Male</v>
          </cell>
        </row>
        <row r="111">
          <cell r="A111" t="str">
            <v>Trans Female (MTF or Male to Female)</v>
          </cell>
        </row>
        <row r="112">
          <cell r="A112" t="str">
            <v>Trans Male (FTM of Female to Male)</v>
          </cell>
        </row>
        <row r="113">
          <cell r="A113" t="str">
            <v>Gender Non-Conforming (i.e. not exclusively male or female)</v>
          </cell>
        </row>
        <row r="116">
          <cell r="A116" t="str">
            <v>&gt; 1 week but &lt; 1 month</v>
          </cell>
        </row>
        <row r="117">
          <cell r="A117" t="str">
            <v>&gt; 3 months but &lt; 1 year</v>
          </cell>
        </row>
        <row r="118">
          <cell r="A118" t="str">
            <v>1 day or less</v>
          </cell>
        </row>
        <row r="119">
          <cell r="A119" t="str">
            <v>1 to 3 months</v>
          </cell>
        </row>
        <row r="120">
          <cell r="A120" t="str">
            <v>1 year or longer</v>
          </cell>
        </row>
        <row r="121">
          <cell r="A121" t="str">
            <v>2 days to 1 week</v>
          </cell>
        </row>
        <row r="122">
          <cell r="A122" t="str">
            <v>Client doesn't know</v>
          </cell>
        </row>
        <row r="123">
          <cell r="A123" t="str">
            <v>Client refused</v>
          </cell>
        </row>
        <row r="126">
          <cell r="A126" t="str">
            <v>Client doesn't know</v>
          </cell>
        </row>
        <row r="127">
          <cell r="A127" t="str">
            <v>Client refused</v>
          </cell>
        </row>
        <row r="128">
          <cell r="A128" t="str">
            <v>No</v>
          </cell>
        </row>
        <row r="129">
          <cell r="A129" t="str">
            <v>Yes</v>
          </cell>
        </row>
        <row r="132">
          <cell r="A132">
            <v>1</v>
          </cell>
        </row>
        <row r="133">
          <cell r="A133">
            <v>2</v>
          </cell>
        </row>
        <row r="134">
          <cell r="A134">
            <v>3</v>
          </cell>
        </row>
        <row r="135">
          <cell r="A135" t="str">
            <v>4 or more</v>
          </cell>
        </row>
        <row r="136">
          <cell r="A136" t="str">
            <v>Client doesn't know</v>
          </cell>
        </row>
        <row r="137">
          <cell r="A137" t="str">
            <v>Client refused</v>
          </cell>
        </row>
        <row r="140">
          <cell r="A140">
            <v>1</v>
          </cell>
        </row>
        <row r="141">
          <cell r="A141">
            <v>2</v>
          </cell>
        </row>
        <row r="142">
          <cell r="A142">
            <v>3</v>
          </cell>
        </row>
        <row r="143">
          <cell r="A143">
            <v>4</v>
          </cell>
        </row>
        <row r="144">
          <cell r="A144">
            <v>5</v>
          </cell>
        </row>
        <row r="145">
          <cell r="A145">
            <v>6</v>
          </cell>
        </row>
        <row r="146">
          <cell r="A146">
            <v>7</v>
          </cell>
        </row>
        <row r="147">
          <cell r="A147">
            <v>8</v>
          </cell>
        </row>
        <row r="148">
          <cell r="A148">
            <v>9</v>
          </cell>
        </row>
        <row r="149">
          <cell r="A149">
            <v>10</v>
          </cell>
        </row>
        <row r="150">
          <cell r="A150">
            <v>11</v>
          </cell>
        </row>
        <row r="151">
          <cell r="A151">
            <v>12</v>
          </cell>
        </row>
        <row r="152">
          <cell r="A152" t="str">
            <v>longer than 12</v>
          </cell>
        </row>
        <row r="153">
          <cell r="A153" t="str">
            <v>Client doesn't know</v>
          </cell>
        </row>
        <row r="154">
          <cell r="A154" t="str">
            <v>Client refused</v>
          </cell>
        </row>
        <row r="157">
          <cell r="A157">
            <v>1</v>
          </cell>
        </row>
        <row r="158">
          <cell r="A158" t="str">
            <v>2 to 12</v>
          </cell>
        </row>
        <row r="159">
          <cell r="A159" t="str">
            <v>more than 12 months</v>
          </cell>
        </row>
        <row r="160">
          <cell r="A160" t="str">
            <v>Client doesn't know</v>
          </cell>
        </row>
        <row r="161">
          <cell r="A161" t="str">
            <v>Client refused</v>
          </cell>
        </row>
        <row r="170">
          <cell r="A170" t="str">
            <v>No</v>
          </cell>
        </row>
        <row r="171">
          <cell r="A171" t="str">
            <v>Yes</v>
          </cell>
        </row>
        <row r="174">
          <cell r="A174" t="str">
            <v>At risk of homelessness</v>
          </cell>
        </row>
        <row r="175">
          <cell r="A175" t="str">
            <v>Category 1 - Homelessness</v>
          </cell>
        </row>
        <row r="176">
          <cell r="A176" t="str">
            <v>Category 2 - At imminent risk of losing housing</v>
          </cell>
        </row>
        <row r="177">
          <cell r="A177" t="str">
            <v>Category 3 - Homeless only under other federal statutes</v>
          </cell>
        </row>
        <row r="178">
          <cell r="A178" t="str">
            <v>Category 4- Fleeing domestic violence</v>
          </cell>
        </row>
        <row r="179">
          <cell r="A179" t="str">
            <v>Client doesn't know</v>
          </cell>
        </row>
        <row r="180">
          <cell r="A180" t="str">
            <v>Client refused</v>
          </cell>
        </row>
        <row r="181">
          <cell r="A181" t="str">
            <v>Stably housed</v>
          </cell>
        </row>
        <row r="184">
          <cell r="A184" t="str">
            <v>Head of household's child</v>
          </cell>
        </row>
        <row r="185">
          <cell r="A185" t="str">
            <v xml:space="preserve">Head of household's other relation member </v>
          </cell>
        </row>
        <row r="186">
          <cell r="A186" t="str">
            <v>Head of household's spouse or partner</v>
          </cell>
        </row>
        <row r="187">
          <cell r="A187" t="str">
            <v>Other: non-relation member</v>
          </cell>
        </row>
        <row r="188">
          <cell r="A188" t="str">
            <v>Self (head of household)</v>
          </cell>
        </row>
        <row r="192">
          <cell r="A192" t="str">
            <v>1 year ago or more</v>
          </cell>
        </row>
        <row r="193">
          <cell r="A193" t="str">
            <v>3 to 6 months ago</v>
          </cell>
        </row>
        <row r="194">
          <cell r="A194" t="str">
            <v>6 months to 1 year ago</v>
          </cell>
        </row>
        <row r="195">
          <cell r="A195" t="str">
            <v>Client doesn't know</v>
          </cell>
        </row>
        <row r="196">
          <cell r="A196" t="str">
            <v>Client refused</v>
          </cell>
        </row>
        <row r="197">
          <cell r="A197" t="str">
            <v>Within the past 3 months</v>
          </cell>
        </row>
        <row r="200">
          <cell r="A200" t="str">
            <v>Alcohol abuse</v>
          </cell>
        </row>
        <row r="201">
          <cell r="A201" t="str">
            <v>Drug abuse</v>
          </cell>
        </row>
        <row r="202">
          <cell r="A202" t="str">
            <v>Both alcohol and drug abuse</v>
          </cell>
        </row>
        <row r="203">
          <cell r="A203" t="str">
            <v>Client doesn't know</v>
          </cell>
        </row>
        <row r="204">
          <cell r="A204" t="str">
            <v>Client refused</v>
          </cell>
        </row>
        <row r="205">
          <cell r="A205" t="str">
            <v>No</v>
          </cell>
        </row>
        <row r="208">
          <cell r="A208" t="str">
            <v>Alimony or other spousal support</v>
          </cell>
        </row>
        <row r="209">
          <cell r="A209" t="str">
            <v>Child support</v>
          </cell>
        </row>
        <row r="210">
          <cell r="A210" t="str">
            <v>Earned Income (ie., employment income)</v>
          </cell>
        </row>
        <row r="211">
          <cell r="A211" t="str">
            <v>General Assistance</v>
          </cell>
        </row>
        <row r="212">
          <cell r="A212" t="str">
            <v>Other</v>
          </cell>
        </row>
        <row r="213">
          <cell r="A213" t="str">
            <v>Pension or Retirement from a former job</v>
          </cell>
        </row>
        <row r="214">
          <cell r="A214" t="str">
            <v>Private Disability Insurance</v>
          </cell>
        </row>
        <row r="215">
          <cell r="A215" t="str">
            <v>Retirement Income from Social Security</v>
          </cell>
        </row>
        <row r="216">
          <cell r="A216" t="str">
            <v>Social Security Disability Income (SSDI)</v>
          </cell>
        </row>
        <row r="217">
          <cell r="A217" t="str">
            <v>Supplemental Security Income (SSI)</v>
          </cell>
        </row>
        <row r="218">
          <cell r="A218" t="str">
            <v xml:space="preserve">TANF </v>
          </cell>
        </row>
        <row r="219">
          <cell r="A219" t="str">
            <v>Unemployment Insurance</v>
          </cell>
        </row>
        <row r="220">
          <cell r="A220" t="str">
            <v>VA Non-Service-Connected Disability Pension</v>
          </cell>
        </row>
        <row r="221">
          <cell r="A221" t="str">
            <v>VA Service-Connected Disability Compensation</v>
          </cell>
        </row>
        <row r="222">
          <cell r="A222" t="str">
            <v>Worker's Compensation</v>
          </cell>
        </row>
        <row r="225">
          <cell r="A225" t="str">
            <v>Medicaid</v>
          </cell>
        </row>
        <row r="226">
          <cell r="A226" t="str">
            <v>Medicare</v>
          </cell>
        </row>
        <row r="227">
          <cell r="A227" t="str">
            <v>CHIP</v>
          </cell>
        </row>
        <row r="228">
          <cell r="A228" t="str">
            <v>VA Medical Services</v>
          </cell>
        </row>
        <row r="229">
          <cell r="A229" t="str">
            <v>Employer provided health insurance</v>
          </cell>
        </row>
        <row r="230">
          <cell r="A230" t="str">
            <v>Health insurance obtained through COBRA</v>
          </cell>
        </row>
        <row r="231">
          <cell r="A231" t="str">
            <v>Private Pay Health Insurance</v>
          </cell>
        </row>
        <row r="232">
          <cell r="A232" t="str">
            <v>State Adults Health Insurance</v>
          </cell>
        </row>
        <row r="235">
          <cell r="A235" t="str">
            <v>Other source- list source</v>
          </cell>
        </row>
        <row r="236">
          <cell r="A236" t="str">
            <v xml:space="preserve">Other TANF-Funded Services </v>
          </cell>
        </row>
        <row r="237">
          <cell r="A237" t="str">
            <v>SNAP</v>
          </cell>
        </row>
        <row r="238">
          <cell r="A238" t="str">
            <v xml:space="preserve">TANF Child Care Services </v>
          </cell>
        </row>
        <row r="239">
          <cell r="A239" t="str">
            <v>TANF transportation services</v>
          </cell>
        </row>
        <row r="240">
          <cell r="A240" t="str">
            <v>WIC</v>
          </cell>
        </row>
        <row r="243">
          <cell r="A243" t="str">
            <v>Client doesn't know</v>
          </cell>
        </row>
        <row r="244">
          <cell r="A244" t="str">
            <v>Client refused</v>
          </cell>
        </row>
        <row r="245">
          <cell r="A245" t="str">
            <v>Emergency shelter, including hotel or motel paid for with emergency shelter voucher</v>
          </cell>
        </row>
        <row r="246">
          <cell r="A246" t="str">
            <v>Foster care home or foster care group home</v>
          </cell>
        </row>
        <row r="247">
          <cell r="A247" t="str">
            <v>Hospital or other residential non-psychiatric medical facility</v>
          </cell>
        </row>
        <row r="248">
          <cell r="A248" t="str">
            <v>Hotel or motel paid for without emergency shelter voucher</v>
          </cell>
        </row>
        <row r="249">
          <cell r="A249" t="str">
            <v>Interim housing</v>
          </cell>
        </row>
        <row r="250">
          <cell r="A250" t="str">
            <v>Jail, prison, juvenile detention facility</v>
          </cell>
        </row>
        <row r="251">
          <cell r="A251" t="str">
            <v>Long-term care facility or nursing home</v>
          </cell>
        </row>
        <row r="252">
          <cell r="A252" t="str">
            <v>Missing</v>
          </cell>
        </row>
        <row r="253">
          <cell r="A253" t="str">
            <v>Other- please list below</v>
          </cell>
        </row>
        <row r="254">
          <cell r="A254" t="str">
            <v>Owned by client, no ongoing housing subsidy</v>
          </cell>
        </row>
        <row r="255">
          <cell r="A255" t="str">
            <v>Owned by client, with ongoing housing subsidy</v>
          </cell>
        </row>
        <row r="256">
          <cell r="A256" t="str">
            <v xml:space="preserve">Permanent housing for formerly homeless persons </v>
          </cell>
        </row>
        <row r="257">
          <cell r="A257" t="str">
            <v>Place not meant for human habitation</v>
          </cell>
        </row>
        <row r="258">
          <cell r="A258" t="str">
            <v>Psychiatric hospital or other psychiatric facility</v>
          </cell>
        </row>
        <row r="259">
          <cell r="A259" t="str">
            <v>Rental by client with other ongoing housing subsidy</v>
          </cell>
        </row>
        <row r="260">
          <cell r="A260" t="str">
            <v>Rental by client, no ongoing housing subsidy</v>
          </cell>
        </row>
        <row r="261">
          <cell r="A261" t="str">
            <v>Rental by client, with GPD TIP subsidy</v>
          </cell>
        </row>
        <row r="262">
          <cell r="A262" t="str">
            <v>Rental by client, with VASH subsidy</v>
          </cell>
        </row>
        <row r="263">
          <cell r="A263" t="str">
            <v>Residential project or halfway house with no homeless criteria</v>
          </cell>
        </row>
        <row r="264">
          <cell r="A264" t="str">
            <v>Safe Haven</v>
          </cell>
        </row>
        <row r="265">
          <cell r="A265" t="str">
            <v>Staying or living in a family member's room, apartment, or house</v>
          </cell>
        </row>
        <row r="266">
          <cell r="A266" t="str">
            <v>Staying or living in a friend's room, apartment, or house</v>
          </cell>
        </row>
        <row r="267">
          <cell r="A267" t="str">
            <v>Substance abuse treatment facility or detox center</v>
          </cell>
        </row>
        <row r="268">
          <cell r="A268" t="str">
            <v>Transitional housing for homeless (including homeless youth)</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hatx.org/"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ghatx.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U64"/>
  <sheetViews>
    <sheetView tabSelected="1" topLeftCell="A19" zoomScaleNormal="100" workbookViewId="0">
      <selection activeCell="N33" sqref="N33"/>
    </sheetView>
  </sheetViews>
  <sheetFormatPr defaultColWidth="9.140625" defaultRowHeight="18.75" customHeight="1" x14ac:dyDescent="0.2"/>
  <cols>
    <col min="1" max="1" width="9.140625" style="5"/>
    <col min="2" max="2" width="23" style="5" customWidth="1"/>
    <col min="3" max="3" width="11.5703125" style="5" customWidth="1"/>
    <col min="4" max="4" width="11.42578125" style="5" customWidth="1"/>
    <col min="5" max="10" width="7.7109375" style="11" customWidth="1"/>
    <col min="11" max="12" width="7.7109375" style="5" customWidth="1"/>
    <col min="13" max="13" width="7.7109375" style="4" customWidth="1"/>
    <col min="14" max="14" width="2.7109375" style="3" customWidth="1"/>
    <col min="15" max="15" width="11.7109375" style="92" hidden="1" customWidth="1"/>
    <col min="16" max="16" width="9.140625" style="5" hidden="1" customWidth="1"/>
    <col min="17" max="17" width="16.85546875" style="5" hidden="1" customWidth="1"/>
    <col min="18" max="18" width="17" style="5" customWidth="1"/>
    <col min="19" max="20" width="15.85546875" style="5" bestFit="1" customWidth="1"/>
    <col min="21" max="21" width="10.42578125" style="5" bestFit="1" customWidth="1"/>
    <col min="22" max="16384" width="9.140625" style="5"/>
  </cols>
  <sheetData>
    <row r="1" spans="2:17" s="2" customFormat="1" ht="25.5" x14ac:dyDescent="0.2">
      <c r="B1" s="123" t="s">
        <v>31</v>
      </c>
      <c r="C1" s="123"/>
      <c r="D1" s="123"/>
      <c r="E1" s="123"/>
      <c r="F1" s="123"/>
      <c r="G1" s="123"/>
      <c r="H1" s="123"/>
      <c r="I1" s="123"/>
      <c r="J1" s="123"/>
      <c r="K1" s="123"/>
      <c r="L1" s="123"/>
      <c r="M1" s="123"/>
      <c r="N1" s="1"/>
      <c r="O1" s="91"/>
    </row>
    <row r="2" spans="2:17" s="2" customFormat="1" ht="15" customHeight="1" x14ac:dyDescent="0.2">
      <c r="B2" s="125" t="s">
        <v>35</v>
      </c>
      <c r="C2" s="125"/>
      <c r="D2" s="125"/>
      <c r="E2" s="125"/>
      <c r="F2" s="125"/>
      <c r="G2" s="125"/>
      <c r="H2" s="125"/>
      <c r="I2" s="125"/>
      <c r="J2" s="125"/>
      <c r="K2" s="125"/>
      <c r="L2" s="125"/>
      <c r="M2" s="125"/>
      <c r="N2" s="1"/>
      <c r="O2" s="91"/>
    </row>
    <row r="3" spans="2:17" s="2" customFormat="1" ht="15" customHeight="1" x14ac:dyDescent="0.2">
      <c r="B3" s="125" t="s">
        <v>32</v>
      </c>
      <c r="C3" s="125"/>
      <c r="D3" s="125"/>
      <c r="E3" s="125"/>
      <c r="F3" s="125"/>
      <c r="G3" s="125"/>
      <c r="H3" s="125"/>
      <c r="I3" s="125"/>
      <c r="J3" s="125"/>
      <c r="K3" s="125"/>
      <c r="L3" s="125"/>
      <c r="M3" s="125"/>
      <c r="N3" s="1"/>
      <c r="O3" s="91"/>
    </row>
    <row r="4" spans="2:17" s="2" customFormat="1" ht="15" customHeight="1" x14ac:dyDescent="0.3">
      <c r="B4" s="126">
        <v>4097651900</v>
      </c>
      <c r="C4" s="126"/>
      <c r="D4" s="126"/>
      <c r="E4" s="126"/>
      <c r="F4" s="126"/>
      <c r="G4" s="126"/>
      <c r="H4" s="126"/>
      <c r="I4" s="126"/>
      <c r="J4" s="126"/>
      <c r="K4" s="126"/>
      <c r="L4" s="126"/>
      <c r="M4" s="126"/>
      <c r="N4" s="1"/>
      <c r="O4" s="91"/>
    </row>
    <row r="5" spans="2:17" s="2" customFormat="1" ht="15" customHeight="1" x14ac:dyDescent="0.3">
      <c r="B5" s="127" t="s">
        <v>33</v>
      </c>
      <c r="C5" s="128"/>
      <c r="D5" s="128"/>
      <c r="E5" s="128"/>
      <c r="F5" s="128"/>
      <c r="G5" s="128"/>
      <c r="H5" s="128"/>
      <c r="I5" s="128"/>
      <c r="J5" s="128"/>
      <c r="K5" s="128"/>
      <c r="L5" s="128"/>
      <c r="M5" s="128"/>
      <c r="N5" s="1"/>
      <c r="O5" s="91"/>
    </row>
    <row r="6" spans="2:17" s="4" customFormat="1" ht="15" customHeight="1" x14ac:dyDescent="0.3">
      <c r="B6" s="124" t="s">
        <v>34</v>
      </c>
      <c r="C6" s="124"/>
      <c r="D6" s="124"/>
      <c r="E6" s="124"/>
      <c r="F6" s="124"/>
      <c r="G6" s="124"/>
      <c r="H6" s="124"/>
      <c r="I6" s="124"/>
      <c r="J6" s="124"/>
      <c r="K6" s="124"/>
      <c r="L6" s="124"/>
      <c r="M6" s="124"/>
      <c r="N6" s="3"/>
      <c r="O6" s="92"/>
    </row>
    <row r="7" spans="2:17" s="4" customFormat="1" ht="15" customHeight="1" x14ac:dyDescent="0.2">
      <c r="B7" s="117" t="s">
        <v>46</v>
      </c>
      <c r="C7" s="117"/>
      <c r="D7" s="117"/>
      <c r="E7" s="117"/>
      <c r="F7" s="117"/>
      <c r="G7" s="117"/>
      <c r="H7" s="117"/>
      <c r="I7" s="117"/>
      <c r="J7" s="117"/>
      <c r="K7" s="117"/>
      <c r="L7" s="117"/>
      <c r="M7" s="117"/>
      <c r="N7" s="3"/>
      <c r="O7" s="92"/>
    </row>
    <row r="8" spans="2:17" s="4" customFormat="1" ht="15" customHeight="1" x14ac:dyDescent="0.2">
      <c r="B8" s="19"/>
      <c r="C8" s="19"/>
      <c r="D8" s="19"/>
      <c r="E8" s="19"/>
      <c r="F8" s="19"/>
      <c r="G8" s="19"/>
      <c r="H8" s="19"/>
      <c r="I8" s="19"/>
      <c r="J8" s="19"/>
      <c r="K8" s="19"/>
      <c r="L8" s="19"/>
      <c r="M8" s="19"/>
      <c r="N8" s="3"/>
      <c r="O8" s="92"/>
    </row>
    <row r="9" spans="2:17" s="4" customFormat="1" ht="18.75" customHeight="1" x14ac:dyDescent="0.3">
      <c r="B9" s="20" t="s">
        <v>37</v>
      </c>
      <c r="C9" s="21" t="s">
        <v>36</v>
      </c>
      <c r="D9" s="18" t="s">
        <v>40</v>
      </c>
      <c r="E9" s="18" t="s">
        <v>1</v>
      </c>
      <c r="F9" s="18" t="s">
        <v>2</v>
      </c>
      <c r="G9" s="22" t="s">
        <v>3</v>
      </c>
      <c r="H9" s="18" t="s">
        <v>4</v>
      </c>
      <c r="I9" s="22" t="s">
        <v>5</v>
      </c>
      <c r="J9" s="18" t="s">
        <v>6</v>
      </c>
      <c r="K9" s="22" t="s">
        <v>7</v>
      </c>
      <c r="L9" s="22" t="s">
        <v>8</v>
      </c>
      <c r="M9" s="22" t="s">
        <v>9</v>
      </c>
      <c r="N9" s="3"/>
      <c r="O9" s="92"/>
    </row>
    <row r="10" spans="2:17" ht="18.75" customHeight="1" x14ac:dyDescent="0.3">
      <c r="B10" s="77" t="s">
        <v>38</v>
      </c>
      <c r="C10" s="78"/>
      <c r="D10" s="79"/>
      <c r="E10" s="80"/>
      <c r="F10" s="80"/>
      <c r="G10" s="81"/>
      <c r="H10" s="80"/>
      <c r="I10" s="81"/>
      <c r="J10" s="80"/>
      <c r="K10" s="81"/>
      <c r="L10" s="81"/>
      <c r="M10" s="82"/>
    </row>
    <row r="11" spans="2:17" ht="18.75" customHeight="1" x14ac:dyDescent="0.3">
      <c r="B11" s="83" t="s">
        <v>39</v>
      </c>
      <c r="C11" s="23"/>
      <c r="D11" s="25"/>
      <c r="E11" s="26"/>
      <c r="F11" s="26"/>
      <c r="G11" s="27"/>
      <c r="H11" s="26"/>
      <c r="I11" s="27"/>
      <c r="J11" s="26"/>
      <c r="K11" s="27"/>
      <c r="L11" s="27"/>
      <c r="M11" s="84"/>
    </row>
    <row r="12" spans="2:17" s="7" customFormat="1" ht="18.75" customHeight="1" x14ac:dyDescent="0.3">
      <c r="B12" s="85" t="s">
        <v>12</v>
      </c>
      <c r="C12" s="24"/>
      <c r="D12" s="86"/>
      <c r="E12" s="86"/>
      <c r="F12" s="86"/>
      <c r="G12" s="86"/>
      <c r="H12" s="86"/>
      <c r="I12" s="86"/>
      <c r="J12" s="86"/>
      <c r="K12" s="86"/>
      <c r="L12" s="86"/>
      <c r="M12" s="87"/>
      <c r="N12" s="6"/>
      <c r="O12" s="93"/>
    </row>
    <row r="13" spans="2:17" ht="18.75" customHeight="1" x14ac:dyDescent="0.3">
      <c r="B13" s="88" t="s">
        <v>12</v>
      </c>
      <c r="C13" s="28">
        <v>44197</v>
      </c>
      <c r="D13" s="13">
        <v>0</v>
      </c>
      <c r="E13" s="13">
        <v>23</v>
      </c>
      <c r="F13" s="13">
        <v>28</v>
      </c>
      <c r="G13" s="13">
        <v>34</v>
      </c>
      <c r="H13" s="13">
        <v>41</v>
      </c>
      <c r="I13" s="13">
        <v>49</v>
      </c>
      <c r="J13" s="13">
        <v>57</v>
      </c>
      <c r="K13" s="13">
        <v>0</v>
      </c>
      <c r="L13" s="13">
        <v>0</v>
      </c>
      <c r="M13" s="89">
        <v>0</v>
      </c>
      <c r="N13" s="8"/>
      <c r="O13" s="94" t="str">
        <f>IF(OR(N13="",$C$44=""),"$0.00",IF($C$44=0,E13,IF($C$44=1,F13,IF($C$44=2,G13,IF($C$44=3,H13,P13)))))</f>
        <v>$0.00</v>
      </c>
      <c r="P13" s="5" t="b">
        <f>IF($C$44=4,I13,IF($C$44=5,J13,IF($C$44=6,K13,IF($C$44=7,L13,IF($C$44=8,M13)))))</f>
        <v>0</v>
      </c>
    </row>
    <row r="14" spans="2:17" ht="18.75" customHeight="1" x14ac:dyDescent="0.3">
      <c r="B14" s="85" t="s">
        <v>25</v>
      </c>
      <c r="C14" s="28"/>
      <c r="D14" s="13"/>
      <c r="E14" s="13"/>
      <c r="F14" s="13"/>
      <c r="G14" s="13"/>
      <c r="H14" s="13"/>
      <c r="I14" s="13"/>
      <c r="J14" s="13"/>
      <c r="K14" s="13"/>
      <c r="L14" s="13"/>
      <c r="M14" s="89"/>
      <c r="N14" s="12"/>
      <c r="O14" s="94"/>
      <c r="Q14" s="11">
        <f>SUM(O15:O17)</f>
        <v>0</v>
      </c>
    </row>
    <row r="15" spans="2:17" ht="18.75" customHeight="1" x14ac:dyDescent="0.3">
      <c r="B15" s="88" t="s">
        <v>11</v>
      </c>
      <c r="C15" s="28">
        <v>44197</v>
      </c>
      <c r="D15" s="13">
        <v>0</v>
      </c>
      <c r="E15" s="13">
        <v>3</v>
      </c>
      <c r="F15" s="13">
        <v>4</v>
      </c>
      <c r="G15" s="13">
        <v>5</v>
      </c>
      <c r="H15" s="13">
        <v>6</v>
      </c>
      <c r="I15" s="13">
        <v>7</v>
      </c>
      <c r="J15" s="13">
        <v>8</v>
      </c>
      <c r="K15" s="13">
        <v>0</v>
      </c>
      <c r="L15" s="13">
        <v>0</v>
      </c>
      <c r="M15" s="89">
        <v>0</v>
      </c>
      <c r="N15" s="10"/>
      <c r="O15" s="94" t="str">
        <f>IF(OR(N15="",$C$44=""),"$0.00",IF($C$44=0,E15,IF($C$44=1,F15,IF($C$44=2,G15,IF($C$44=3,H15,P15)))))</f>
        <v>$0.00</v>
      </c>
      <c r="P15" s="5" t="b">
        <f>IF($C$44=4,I15,IF($C$44=5,J15,IF($C$44=6,K15,IF($C$44=7,L15,IF($C$44=8,M15)))))</f>
        <v>0</v>
      </c>
    </row>
    <row r="16" spans="2:17" ht="18.75" customHeight="1" x14ac:dyDescent="0.3">
      <c r="B16" s="88" t="s">
        <v>10</v>
      </c>
      <c r="C16" s="28">
        <v>44197</v>
      </c>
      <c r="D16" s="13">
        <v>0</v>
      </c>
      <c r="E16" s="13">
        <v>9</v>
      </c>
      <c r="F16" s="13">
        <v>11</v>
      </c>
      <c r="G16" s="13">
        <v>14</v>
      </c>
      <c r="H16" s="13">
        <v>18</v>
      </c>
      <c r="I16" s="13">
        <v>22</v>
      </c>
      <c r="J16" s="13">
        <v>26</v>
      </c>
      <c r="K16" s="13">
        <v>0</v>
      </c>
      <c r="L16" s="13">
        <v>0</v>
      </c>
      <c r="M16" s="89">
        <v>0</v>
      </c>
      <c r="N16" s="10"/>
      <c r="O16" s="94" t="str">
        <f>IF(OR(N16="",$C$44=""),"$0.00",IF($C$44=0,E16,IF($C$44=1,F16,IF($C$44=2,G16,IF($C$44=3,H16,P16)))))</f>
        <v>$0.00</v>
      </c>
    </row>
    <row r="17" spans="2:21" ht="18.75" customHeight="1" x14ac:dyDescent="0.3">
      <c r="B17" s="88" t="s">
        <v>13</v>
      </c>
      <c r="C17" s="28">
        <v>44197</v>
      </c>
      <c r="D17" s="13">
        <v>0</v>
      </c>
      <c r="E17" s="13">
        <v>10</v>
      </c>
      <c r="F17" s="13">
        <v>14</v>
      </c>
      <c r="G17" s="13">
        <v>17</v>
      </c>
      <c r="H17" s="13">
        <v>20</v>
      </c>
      <c r="I17" s="13">
        <v>25</v>
      </c>
      <c r="J17" s="13">
        <v>30</v>
      </c>
      <c r="K17" s="13">
        <v>0</v>
      </c>
      <c r="L17" s="13">
        <v>0</v>
      </c>
      <c r="M17" s="89">
        <v>0</v>
      </c>
      <c r="N17" s="10"/>
      <c r="O17" s="94" t="str">
        <f>IF(OR(N17="",$C$44=""),"$0.00",IF($C$44=0,E17,IF($C$44=1,F17,IF($C$44=2,G17,IF($C$44=3,H17,P17)))))</f>
        <v>$0.00</v>
      </c>
      <c r="P17" s="5" t="str">
        <f>IF($C$44=4,I17,IF($C$44=5,J17,IF($C$44=6,K17,IF($C$44=7,L17,IF($C$44=8,M17,IF($C$44="",""))))))</f>
        <v/>
      </c>
    </row>
    <row r="18" spans="2:21" ht="18.75" customHeight="1" x14ac:dyDescent="0.3">
      <c r="B18" s="85" t="s">
        <v>24</v>
      </c>
      <c r="C18" s="28"/>
      <c r="D18" s="13"/>
      <c r="E18" s="13"/>
      <c r="F18" s="13"/>
      <c r="G18" s="13"/>
      <c r="H18" s="13"/>
      <c r="I18" s="13"/>
      <c r="J18" s="13"/>
      <c r="K18" s="13"/>
      <c r="L18" s="13"/>
      <c r="M18" s="89"/>
      <c r="N18" s="9"/>
      <c r="O18" s="94"/>
      <c r="Q18" s="11">
        <f>SUM(O19:O21)</f>
        <v>0</v>
      </c>
    </row>
    <row r="19" spans="2:21" ht="18.75" customHeight="1" x14ac:dyDescent="0.3">
      <c r="B19" s="88" t="s">
        <v>11</v>
      </c>
      <c r="C19" s="28">
        <v>44197</v>
      </c>
      <c r="D19" s="13">
        <v>0</v>
      </c>
      <c r="E19" s="13">
        <v>2</v>
      </c>
      <c r="F19" s="13">
        <v>2</v>
      </c>
      <c r="G19" s="13">
        <v>3</v>
      </c>
      <c r="H19" s="13">
        <v>4</v>
      </c>
      <c r="I19" s="13">
        <v>5</v>
      </c>
      <c r="J19" s="13">
        <v>6</v>
      </c>
      <c r="K19" s="13">
        <v>0</v>
      </c>
      <c r="L19" s="13">
        <v>0</v>
      </c>
      <c r="M19" s="89">
        <v>0</v>
      </c>
      <c r="N19" s="10"/>
      <c r="O19" s="94" t="str">
        <f>IF(OR(N19="",$C$44=""),"$0.00",IF($C$44=0,E19,IF($C$44=1,F19,IF($C$44=2,G19,IF($C$44=3,H19,P19)))))</f>
        <v>$0.00</v>
      </c>
      <c r="P19" s="5" t="str">
        <f>IF($C$44=4,I19,IF($C$44=5,J19,IF($C$44=6,K19,IF($C$44=7,L19,IF($C$44=8,M19,IF($C$44="",""))))))</f>
        <v/>
      </c>
    </row>
    <row r="20" spans="2:21" ht="18.75" customHeight="1" x14ac:dyDescent="0.3">
      <c r="B20" s="88" t="s">
        <v>10</v>
      </c>
      <c r="C20" s="28">
        <v>44197</v>
      </c>
      <c r="D20" s="13">
        <v>0</v>
      </c>
      <c r="E20" s="13">
        <v>5</v>
      </c>
      <c r="F20" s="13">
        <v>6</v>
      </c>
      <c r="G20" s="13">
        <v>8</v>
      </c>
      <c r="H20" s="13">
        <v>12</v>
      </c>
      <c r="I20" s="13">
        <v>14</v>
      </c>
      <c r="J20" s="13">
        <v>16</v>
      </c>
      <c r="K20" s="13">
        <v>0</v>
      </c>
      <c r="L20" s="13">
        <v>0</v>
      </c>
      <c r="M20" s="89">
        <v>0</v>
      </c>
      <c r="N20" s="10"/>
      <c r="O20" s="94" t="str">
        <f>IF(OR(N20="",$C$44=""),"$0.00",IF($C$44=0,E20,IF($C$44=1,F20,IF($C$44=2,G20,IF($C$44=3,H20,P20)))))</f>
        <v>$0.00</v>
      </c>
    </row>
    <row r="21" spans="2:21" ht="18.75" customHeight="1" x14ac:dyDescent="0.3">
      <c r="B21" s="88" t="s">
        <v>13</v>
      </c>
      <c r="C21" s="28">
        <v>44197</v>
      </c>
      <c r="D21" s="13">
        <v>0</v>
      </c>
      <c r="E21" s="13">
        <v>4</v>
      </c>
      <c r="F21" s="13">
        <v>6</v>
      </c>
      <c r="G21" s="13">
        <v>7</v>
      </c>
      <c r="H21" s="13">
        <v>9</v>
      </c>
      <c r="I21" s="13">
        <v>12</v>
      </c>
      <c r="J21" s="13">
        <v>13</v>
      </c>
      <c r="K21" s="13">
        <v>0</v>
      </c>
      <c r="L21" s="13">
        <v>0</v>
      </c>
      <c r="M21" s="89">
        <v>0</v>
      </c>
      <c r="N21" s="10"/>
      <c r="O21" s="94" t="str">
        <f>IF(OR(N21="",$C$44=""),"$0.00",IF($C$44=0,E21,IF($C$44=1,F21,IF($C$44=2,G21,IF($C$44=3,H21,P21)))))</f>
        <v>$0.00</v>
      </c>
      <c r="P21" s="5" t="b">
        <f>IF($C$44=4,I21,IF($C$44=5,J21,IF($C$44=6,K21,IF($C$44=7,L21,IF($C$44=8,M21)))))</f>
        <v>0</v>
      </c>
    </row>
    <row r="22" spans="2:21" ht="18.75" customHeight="1" x14ac:dyDescent="0.3">
      <c r="B22" s="85" t="s">
        <v>18</v>
      </c>
      <c r="C22" s="28"/>
      <c r="D22" s="13"/>
      <c r="E22" s="13"/>
      <c r="F22" s="13"/>
      <c r="G22" s="13"/>
      <c r="H22" s="13"/>
      <c r="I22" s="13"/>
      <c r="J22" s="13"/>
      <c r="K22" s="13"/>
      <c r="L22" s="13"/>
      <c r="M22" s="89"/>
      <c r="N22" s="12"/>
      <c r="O22" s="94" t="str">
        <f>IF(OR(N22="",$C$44=""),"-",IF($C$44=0,E22,IF($C$44=1,F22,IF($C$44=2,G22,IF($C$44=3,H22,P22)))))</f>
        <v>-</v>
      </c>
      <c r="P22" s="5" t="b">
        <f>IF($C$44=4,I22,IF($C$44=5,J22,IF($C$44=6,K22,IF($C$44=7,L22,IF($C$44=8,M22)))))</f>
        <v>0</v>
      </c>
    </row>
    <row r="23" spans="2:21" ht="18.75" customHeight="1" x14ac:dyDescent="0.3">
      <c r="B23" s="88" t="s">
        <v>18</v>
      </c>
      <c r="C23" s="28">
        <v>44197</v>
      </c>
      <c r="D23" s="13">
        <v>0</v>
      </c>
      <c r="E23" s="13">
        <v>14</v>
      </c>
      <c r="F23" s="13">
        <v>20</v>
      </c>
      <c r="G23" s="13">
        <v>25</v>
      </c>
      <c r="H23" s="13">
        <v>31</v>
      </c>
      <c r="I23" s="13">
        <v>40</v>
      </c>
      <c r="J23" s="13">
        <v>48</v>
      </c>
      <c r="K23" s="13">
        <v>0</v>
      </c>
      <c r="L23" s="13">
        <v>0</v>
      </c>
      <c r="M23" s="89">
        <v>0</v>
      </c>
      <c r="N23" s="8"/>
      <c r="O23" s="94" t="str">
        <f>IF(OR(N23="",$C$44=""), "$0.00",IF($C$44=0,E23,IF($C$44=1,F23,IF($C$44=2,G23,IF($C$44=3,H23,P23)))))</f>
        <v>$0.00</v>
      </c>
      <c r="P23" s="5" t="b">
        <f>IF($C$44=4,I23,IF($C$44=5,J23,IF($C$44=6,K23,IF($C$44=7,L23,IF($C$44=8,M23)))))</f>
        <v>0</v>
      </c>
    </row>
    <row r="24" spans="2:21" ht="18.75" customHeight="1" x14ac:dyDescent="0.3">
      <c r="B24" s="85" t="s">
        <v>41</v>
      </c>
      <c r="C24" s="28"/>
      <c r="D24" s="13"/>
      <c r="E24" s="13"/>
      <c r="F24" s="13"/>
      <c r="G24" s="13"/>
      <c r="H24" s="13"/>
      <c r="I24" s="13"/>
      <c r="J24" s="13"/>
      <c r="K24" s="13"/>
      <c r="L24" s="13"/>
      <c r="M24" s="89"/>
      <c r="N24" s="12"/>
      <c r="O24" s="94" t="str">
        <f>IF(OR(N24="",$C$44=""),"-",IF($C$44=0,E24,IF($C$44=1,F24,IF($C$44=2,G24,IF($C$44=3,H24,P24)))))</f>
        <v>-</v>
      </c>
      <c r="P24" s="5" t="b">
        <f>IF($C$44=4,I24,IF($C$44=5,J24,IF($C$44=6,K24,IF($C$44=7,L24,IF($C$44=8,M24)))))</f>
        <v>0</v>
      </c>
    </row>
    <row r="25" spans="2:21" ht="18.75" customHeight="1" x14ac:dyDescent="0.3">
      <c r="B25" s="88" t="s">
        <v>41</v>
      </c>
      <c r="C25" s="28">
        <v>44197</v>
      </c>
      <c r="D25" s="13">
        <v>0</v>
      </c>
      <c r="E25" s="13">
        <v>10</v>
      </c>
      <c r="F25" s="13">
        <v>10</v>
      </c>
      <c r="G25" s="13">
        <v>10</v>
      </c>
      <c r="H25" s="13">
        <v>10</v>
      </c>
      <c r="I25" s="13">
        <v>10</v>
      </c>
      <c r="J25" s="13">
        <v>10</v>
      </c>
      <c r="K25" s="13">
        <v>0</v>
      </c>
      <c r="L25" s="13">
        <v>0</v>
      </c>
      <c r="M25" s="89">
        <v>0</v>
      </c>
      <c r="N25" s="8"/>
      <c r="O25" s="94" t="str">
        <f>IF(OR(N25="",$C$44=""), "$0.00",IF($C$44=0,E25,IF($C$44=1,F25,IF($C$44=2,G25,IF($C$44=3,H25,P25)))))</f>
        <v>$0.00</v>
      </c>
      <c r="P25" s="5" t="b">
        <f>IF($C$44=4,I25,IF($C$44=5,J25,IF($C$44=6,K25,IF($C$44=7,L25,IF($C$44=8,M25)))))</f>
        <v>0</v>
      </c>
    </row>
    <row r="26" spans="2:21" ht="18.75" customHeight="1" x14ac:dyDescent="0.3">
      <c r="B26" s="85" t="s">
        <v>42</v>
      </c>
      <c r="C26" s="28"/>
      <c r="D26" s="13"/>
      <c r="E26" s="13"/>
      <c r="F26" s="13"/>
      <c r="G26" s="13"/>
      <c r="H26" s="13"/>
      <c r="I26" s="13"/>
      <c r="J26" s="13"/>
      <c r="K26" s="13"/>
      <c r="L26" s="13"/>
      <c r="M26" s="89"/>
      <c r="N26" s="12"/>
      <c r="O26" s="94"/>
    </row>
    <row r="27" spans="2:21" ht="18.75" customHeight="1" x14ac:dyDescent="0.3">
      <c r="B27" s="88" t="s">
        <v>42</v>
      </c>
      <c r="C27" s="28">
        <v>44197</v>
      </c>
      <c r="D27" s="13">
        <v>0</v>
      </c>
      <c r="E27" s="13">
        <v>10</v>
      </c>
      <c r="F27" s="13">
        <v>10</v>
      </c>
      <c r="G27" s="13">
        <v>10</v>
      </c>
      <c r="H27" s="13">
        <v>10</v>
      </c>
      <c r="I27" s="13">
        <v>10</v>
      </c>
      <c r="J27" s="13">
        <v>10</v>
      </c>
      <c r="K27" s="13">
        <v>0</v>
      </c>
      <c r="L27" s="13">
        <v>0</v>
      </c>
      <c r="M27" s="89">
        <v>0</v>
      </c>
      <c r="N27" s="10"/>
      <c r="O27" s="94" t="str">
        <f>IF(OR(N27="",$C$44=""), "$0.00",IF($C$44=0,E27,IF($C$44=1,F27,IF($C$44=2,G27,IF($C$44=3,H27,P27)))))</f>
        <v>$0.00</v>
      </c>
      <c r="P27" s="5" t="b">
        <f>IF($C$44=4,I27,IF($C$44=5,J27,IF($C$44=6,K27,IF($C$44=7,L27,IF($C$44=8,M27)))))</f>
        <v>0</v>
      </c>
    </row>
    <row r="28" spans="2:21" ht="18.75" customHeight="1" x14ac:dyDescent="0.3">
      <c r="B28" s="85" t="s">
        <v>15</v>
      </c>
      <c r="C28" s="28"/>
      <c r="D28" s="13"/>
      <c r="E28" s="13"/>
      <c r="F28" s="13"/>
      <c r="G28" s="13"/>
      <c r="H28" s="13"/>
      <c r="I28" s="13"/>
      <c r="J28" s="13"/>
      <c r="K28" s="13"/>
      <c r="L28" s="13"/>
      <c r="M28" s="89"/>
      <c r="N28" s="9"/>
      <c r="O28" s="94"/>
    </row>
    <row r="29" spans="2:21" ht="18.75" customHeight="1" x14ac:dyDescent="0.3">
      <c r="B29" s="88" t="s">
        <v>15</v>
      </c>
      <c r="C29" s="28">
        <v>44197</v>
      </c>
      <c r="D29" s="13">
        <v>0</v>
      </c>
      <c r="E29" s="13">
        <v>18</v>
      </c>
      <c r="F29" s="13">
        <v>23</v>
      </c>
      <c r="G29" s="13">
        <v>27</v>
      </c>
      <c r="H29" s="13">
        <v>37</v>
      </c>
      <c r="I29" s="13">
        <v>42</v>
      </c>
      <c r="J29" s="13">
        <v>51</v>
      </c>
      <c r="K29" s="13">
        <v>0</v>
      </c>
      <c r="L29" s="13">
        <v>0</v>
      </c>
      <c r="M29" s="89">
        <v>0</v>
      </c>
      <c r="N29" s="8"/>
      <c r="O29" s="94" t="str">
        <f>IF(OR(N29="",$C$44=""), "$0.00",IF($C$44=0,E29,IF($C$44=1,F29,IF($C$44=2,G29,IF($C$44=3,H29,P29)))))</f>
        <v>$0.00</v>
      </c>
      <c r="P29" s="5" t="b">
        <f>IF($C$44=4,I29,IF($C$44=5,J29,IF($C$44=6,K29,IF($C$44=7,L29,IF($C$44=8,M29)))))</f>
        <v>0</v>
      </c>
    </row>
    <row r="30" spans="2:21" ht="18.75" customHeight="1" thickBot="1" x14ac:dyDescent="0.35">
      <c r="B30" s="85" t="s">
        <v>27</v>
      </c>
      <c r="C30" s="28"/>
      <c r="D30" s="13"/>
      <c r="E30" s="13"/>
      <c r="F30" s="13"/>
      <c r="G30" s="13"/>
      <c r="H30" s="13"/>
      <c r="I30" s="13"/>
      <c r="J30" s="13"/>
      <c r="K30" s="13"/>
      <c r="L30" s="13"/>
      <c r="M30" s="89"/>
      <c r="N30" s="12"/>
      <c r="O30" s="94"/>
    </row>
    <row r="31" spans="2:21" ht="18.75" customHeight="1" thickBot="1" x14ac:dyDescent="0.35">
      <c r="B31" s="88" t="s">
        <v>43</v>
      </c>
      <c r="C31" s="28">
        <v>44197</v>
      </c>
      <c r="D31" s="13">
        <v>0</v>
      </c>
      <c r="E31" s="13">
        <v>20</v>
      </c>
      <c r="F31" s="13">
        <v>20</v>
      </c>
      <c r="G31" s="13">
        <v>20</v>
      </c>
      <c r="H31" s="13">
        <v>20</v>
      </c>
      <c r="I31" s="13">
        <v>20</v>
      </c>
      <c r="J31" s="13">
        <v>20</v>
      </c>
      <c r="K31" s="13">
        <v>0</v>
      </c>
      <c r="L31" s="13">
        <v>0</v>
      </c>
      <c r="M31" s="89">
        <v>0</v>
      </c>
      <c r="N31" s="10"/>
      <c r="O31" s="94" t="str">
        <f>IF(OR(N31="",$C$44=""), "$0.00",IF($C$44=0,E31,IF($C$44=1,F31,IF($C$44=2,G31,IF($C$44=3,H31,P31)))))</f>
        <v>$0.00</v>
      </c>
      <c r="P31" s="5" t="b">
        <f>IF($C$44=4,I31,IF($C$44=5,J31,IF($C$44=6,K31,IF($C$44=7,L31,IF($C$44=8,M31)))))</f>
        <v>0</v>
      </c>
      <c r="R31" s="118" t="s">
        <v>23</v>
      </c>
      <c r="S31" s="99"/>
      <c r="T31" s="99"/>
      <c r="U31" s="100"/>
    </row>
    <row r="32" spans="2:21" ht="18.75" customHeight="1" thickBot="1" x14ac:dyDescent="0.35">
      <c r="B32" s="85" t="s">
        <v>14</v>
      </c>
      <c r="C32" s="28"/>
      <c r="D32" s="13"/>
      <c r="E32" s="13"/>
      <c r="F32" s="13"/>
      <c r="G32" s="13"/>
      <c r="H32" s="13"/>
      <c r="I32" s="13"/>
      <c r="J32" s="13"/>
      <c r="K32" s="13"/>
      <c r="L32" s="13"/>
      <c r="M32" s="89"/>
      <c r="N32" s="12"/>
      <c r="O32" s="94"/>
      <c r="R32" s="29" t="s">
        <v>26</v>
      </c>
      <c r="S32" s="30" t="s">
        <v>27</v>
      </c>
      <c r="T32" s="30" t="s">
        <v>24</v>
      </c>
      <c r="U32" s="31" t="s">
        <v>25</v>
      </c>
    </row>
    <row r="33" spans="2:21" ht="18.75" customHeight="1" x14ac:dyDescent="0.3">
      <c r="B33" s="88" t="s">
        <v>14</v>
      </c>
      <c r="C33" s="28">
        <v>44197</v>
      </c>
      <c r="D33" s="13">
        <v>0</v>
      </c>
      <c r="E33" s="13">
        <v>13</v>
      </c>
      <c r="F33" s="13">
        <v>16</v>
      </c>
      <c r="G33" s="13">
        <v>18</v>
      </c>
      <c r="H33" s="13">
        <v>29</v>
      </c>
      <c r="I33" s="13">
        <v>35</v>
      </c>
      <c r="J33" s="13">
        <v>49</v>
      </c>
      <c r="K33" s="13">
        <v>0</v>
      </c>
      <c r="L33" s="13">
        <v>0</v>
      </c>
      <c r="M33" s="89">
        <v>0</v>
      </c>
      <c r="N33" s="8"/>
      <c r="O33" s="94" t="str">
        <f>IF(OR(N33="",$C$44=""), "$0.00",IF($C$44=0,E33,IF($C$44=1,F33,IF($C$44=2,G33,IF($C$44=3,H33,P33)))))</f>
        <v>$0.00</v>
      </c>
      <c r="P33" s="5" t="b">
        <f>IF($C$44=4,I33,IF($C$44=5,J33,IF($C$44=6,K33,IF($C$44=7,L33,IF($C$44=8,M33)))))</f>
        <v>0</v>
      </c>
      <c r="R33" s="32"/>
      <c r="S33" s="33"/>
      <c r="T33" s="34"/>
      <c r="U33" s="35" t="str">
        <f>L36</f>
        <v>$0.00</v>
      </c>
    </row>
    <row r="34" spans="2:21" s="15" customFormat="1" ht="18.75" customHeight="1" x14ac:dyDescent="0.3">
      <c r="B34" s="90"/>
      <c r="C34" s="28"/>
      <c r="D34" s="13"/>
      <c r="E34" s="13"/>
      <c r="F34" s="13"/>
      <c r="G34" s="13"/>
      <c r="H34" s="13"/>
      <c r="I34" s="13"/>
      <c r="J34" s="13"/>
      <c r="K34" s="13"/>
      <c r="L34" s="13"/>
      <c r="M34" s="89"/>
      <c r="N34" s="36"/>
      <c r="O34" s="95"/>
      <c r="R34" s="37"/>
      <c r="S34" s="38"/>
      <c r="T34" s="34"/>
      <c r="U34" s="35">
        <f>L37</f>
        <v>0</v>
      </c>
    </row>
    <row r="35" spans="2:21" s="16" customFormat="1" ht="18.75" customHeight="1" x14ac:dyDescent="0.3">
      <c r="B35" s="119" t="s">
        <v>17</v>
      </c>
      <c r="C35" s="120"/>
      <c r="D35" s="120"/>
      <c r="E35" s="120"/>
      <c r="F35" s="120"/>
      <c r="G35" s="120"/>
      <c r="H35" s="120"/>
      <c r="I35" s="108" t="s">
        <v>0</v>
      </c>
      <c r="J35" s="108"/>
      <c r="K35" s="108"/>
      <c r="L35" s="121" t="s">
        <v>16</v>
      </c>
      <c r="M35" s="122"/>
      <c r="O35" s="96"/>
      <c r="R35" s="37"/>
      <c r="S35" s="38"/>
      <c r="T35" s="39">
        <f>L38</f>
        <v>0</v>
      </c>
      <c r="U35" s="40"/>
    </row>
    <row r="36" spans="2:21" s="16" customFormat="1" ht="18.75" customHeight="1" x14ac:dyDescent="0.3">
      <c r="B36" s="101" t="s">
        <v>28</v>
      </c>
      <c r="C36" s="102"/>
      <c r="D36" s="102"/>
      <c r="E36" s="102"/>
      <c r="F36" s="102"/>
      <c r="G36" s="102"/>
      <c r="H36" s="102"/>
      <c r="I36" s="105" t="s">
        <v>12</v>
      </c>
      <c r="J36" s="105"/>
      <c r="K36" s="105"/>
      <c r="L36" s="106" t="str">
        <f>O13</f>
        <v>$0.00</v>
      </c>
      <c r="M36" s="107"/>
      <c r="O36" s="96"/>
      <c r="R36" s="37"/>
      <c r="S36" s="38"/>
      <c r="T36" s="34"/>
      <c r="U36" s="17" t="str">
        <f>L39</f>
        <v>$0.00</v>
      </c>
    </row>
    <row r="37" spans="2:21" s="16" customFormat="1" ht="18.75" customHeight="1" x14ac:dyDescent="0.3">
      <c r="B37" s="101"/>
      <c r="C37" s="102"/>
      <c r="D37" s="102"/>
      <c r="E37" s="102"/>
      <c r="F37" s="102"/>
      <c r="G37" s="102"/>
      <c r="H37" s="102"/>
      <c r="I37" s="105" t="s">
        <v>25</v>
      </c>
      <c r="J37" s="105"/>
      <c r="K37" s="105"/>
      <c r="L37" s="106">
        <f>Q14</f>
        <v>0</v>
      </c>
      <c r="M37" s="106"/>
      <c r="O37" s="96"/>
      <c r="R37" s="37"/>
      <c r="S37" s="38"/>
      <c r="T37" s="34"/>
      <c r="U37" s="41" t="str">
        <f>L40</f>
        <v>$0.00</v>
      </c>
    </row>
    <row r="38" spans="2:21" s="16" customFormat="1" ht="18.75" customHeight="1" x14ac:dyDescent="0.3">
      <c r="B38" s="103"/>
      <c r="C38" s="104"/>
      <c r="D38" s="104"/>
      <c r="E38" s="104"/>
      <c r="F38" s="104"/>
      <c r="G38" s="104"/>
      <c r="H38" s="104"/>
      <c r="I38" s="105" t="s">
        <v>24</v>
      </c>
      <c r="J38" s="105"/>
      <c r="K38" s="105"/>
      <c r="L38" s="106">
        <f>Q18</f>
        <v>0</v>
      </c>
      <c r="M38" s="107"/>
      <c r="O38" s="96"/>
      <c r="R38" s="37"/>
      <c r="S38" s="38"/>
      <c r="T38" s="34"/>
      <c r="U38" s="42" t="str">
        <f>L41</f>
        <v>$0.00</v>
      </c>
    </row>
    <row r="39" spans="2:21" s="16" customFormat="1" ht="18.75" customHeight="1" x14ac:dyDescent="0.3">
      <c r="B39" s="115" t="s">
        <v>19</v>
      </c>
      <c r="C39" s="116"/>
      <c r="D39" s="116"/>
      <c r="E39" s="116"/>
      <c r="F39" s="116"/>
      <c r="G39" s="116"/>
      <c r="H39" s="116"/>
      <c r="I39" s="105" t="s">
        <v>18</v>
      </c>
      <c r="J39" s="105"/>
      <c r="K39" s="105"/>
      <c r="L39" s="106" t="str">
        <f>O23</f>
        <v>$0.00</v>
      </c>
      <c r="M39" s="107"/>
      <c r="O39" s="96"/>
      <c r="R39" s="43" t="str">
        <f>L42</f>
        <v>$0.00</v>
      </c>
      <c r="S39" s="38"/>
      <c r="T39" s="34"/>
      <c r="U39" s="40"/>
    </row>
    <row r="40" spans="2:21" s="16" customFormat="1" ht="18.75" customHeight="1" x14ac:dyDescent="0.3">
      <c r="B40" s="101" t="s">
        <v>29</v>
      </c>
      <c r="C40" s="102"/>
      <c r="D40" s="102"/>
      <c r="E40" s="102"/>
      <c r="F40" s="102"/>
      <c r="G40" s="102"/>
      <c r="H40" s="102"/>
      <c r="I40" s="105" t="s">
        <v>41</v>
      </c>
      <c r="J40" s="105"/>
      <c r="K40" s="105"/>
      <c r="L40" s="106" t="str">
        <f>O27</f>
        <v>$0.00</v>
      </c>
      <c r="M40" s="107"/>
      <c r="O40" s="96"/>
      <c r="R40" s="37"/>
      <c r="S40" s="44" t="str">
        <f>L43</f>
        <v>$0.00</v>
      </c>
      <c r="T40" s="34"/>
      <c r="U40" s="40"/>
    </row>
    <row r="41" spans="2:21" s="16" customFormat="1" ht="18.75" customHeight="1" x14ac:dyDescent="0.3">
      <c r="B41" s="101"/>
      <c r="C41" s="102"/>
      <c r="D41" s="102"/>
      <c r="E41" s="102"/>
      <c r="F41" s="102"/>
      <c r="G41" s="102"/>
      <c r="H41" s="102"/>
      <c r="I41" s="105" t="s">
        <v>21</v>
      </c>
      <c r="J41" s="105"/>
      <c r="K41" s="105"/>
      <c r="L41" s="106" t="str">
        <f>O27</f>
        <v>$0.00</v>
      </c>
      <c r="M41" s="107"/>
      <c r="O41" s="96"/>
      <c r="R41" s="45" t="str">
        <f>L44</f>
        <v>$0.00</v>
      </c>
      <c r="S41" s="38"/>
      <c r="T41" s="34"/>
      <c r="U41" s="40"/>
    </row>
    <row r="42" spans="2:21" s="16" customFormat="1" ht="18.75" customHeight="1" x14ac:dyDescent="0.3">
      <c r="B42" s="101" t="s">
        <v>30</v>
      </c>
      <c r="C42" s="102"/>
      <c r="D42" s="102"/>
      <c r="E42" s="102"/>
      <c r="F42" s="102"/>
      <c r="G42" s="102"/>
      <c r="H42" s="102"/>
      <c r="I42" s="105" t="s">
        <v>15</v>
      </c>
      <c r="J42" s="105"/>
      <c r="K42" s="105"/>
      <c r="L42" s="106" t="str">
        <f>O29</f>
        <v>$0.00</v>
      </c>
      <c r="M42" s="107"/>
      <c r="O42" s="96"/>
      <c r="R42" s="37"/>
      <c r="S42" s="46"/>
      <c r="T42" s="47"/>
      <c r="U42" s="40"/>
    </row>
    <row r="43" spans="2:21" s="16" customFormat="1" ht="18.75" customHeight="1" x14ac:dyDescent="0.3">
      <c r="B43" s="103"/>
      <c r="C43" s="104"/>
      <c r="D43" s="104"/>
      <c r="E43" s="104"/>
      <c r="F43" s="104"/>
      <c r="G43" s="104"/>
      <c r="H43" s="104"/>
      <c r="I43" s="105" t="s">
        <v>27</v>
      </c>
      <c r="J43" s="105"/>
      <c r="K43" s="105"/>
      <c r="L43" s="106" t="str">
        <f>O31</f>
        <v>$0.00</v>
      </c>
      <c r="M43" s="107"/>
      <c r="O43" s="96"/>
      <c r="R43" s="37"/>
      <c r="S43" s="38"/>
      <c r="T43" s="34"/>
      <c r="U43" s="40"/>
    </row>
    <row r="44" spans="2:21" s="16" customFormat="1" ht="18.75" customHeight="1" thickBot="1" x14ac:dyDescent="0.35">
      <c r="B44" s="76" t="s">
        <v>45</v>
      </c>
      <c r="C44" s="112"/>
      <c r="D44" s="112"/>
      <c r="E44" s="60"/>
      <c r="F44" s="69"/>
      <c r="G44" s="69"/>
      <c r="H44" s="69"/>
      <c r="I44" s="105" t="s">
        <v>20</v>
      </c>
      <c r="J44" s="105"/>
      <c r="K44" s="105"/>
      <c r="L44" s="106" t="str">
        <f>O33</f>
        <v>$0.00</v>
      </c>
      <c r="M44" s="107"/>
      <c r="O44" s="96"/>
      <c r="R44" s="48"/>
      <c r="S44" s="49"/>
      <c r="T44" s="34"/>
      <c r="U44" s="50"/>
    </row>
    <row r="45" spans="2:21" s="16" customFormat="1" ht="18.75" customHeight="1" thickBot="1" x14ac:dyDescent="0.35">
      <c r="B45" s="67"/>
      <c r="C45" s="113"/>
      <c r="D45" s="113"/>
      <c r="E45" s="70"/>
      <c r="F45" s="70"/>
      <c r="G45" s="70"/>
      <c r="H45" s="70"/>
      <c r="I45" s="108"/>
      <c r="J45" s="108"/>
      <c r="K45" s="108"/>
      <c r="L45" s="109"/>
      <c r="M45" s="109"/>
      <c r="O45" s="96"/>
      <c r="R45" s="51">
        <f>SUM(R33:R44)</f>
        <v>0</v>
      </c>
      <c r="S45" s="52">
        <f>SUM(S33:S44)</f>
        <v>0</v>
      </c>
      <c r="T45" s="53">
        <f t="shared" ref="T45" si="0">SUM(T33:T44)</f>
        <v>0</v>
      </c>
      <c r="U45" s="54">
        <f>SUM(U33:U44)</f>
        <v>0</v>
      </c>
    </row>
    <row r="46" spans="2:21" s="16" customFormat="1" ht="18.75" customHeight="1" thickBot="1" x14ac:dyDescent="0.35">
      <c r="B46" s="68"/>
      <c r="C46" s="114"/>
      <c r="D46" s="114"/>
      <c r="E46" s="71"/>
      <c r="F46" s="71"/>
      <c r="G46" s="71"/>
      <c r="H46" s="71"/>
      <c r="I46" s="110" t="s">
        <v>22</v>
      </c>
      <c r="J46" s="110"/>
      <c r="K46" s="110"/>
      <c r="L46" s="111">
        <f>SUM(L36:M44)</f>
        <v>0</v>
      </c>
      <c r="M46" s="107"/>
      <c r="O46" s="96"/>
      <c r="R46" s="97">
        <f>SUM(R45:U45)</f>
        <v>0</v>
      </c>
      <c r="S46" s="98"/>
      <c r="T46" s="99"/>
      <c r="U46" s="100"/>
    </row>
    <row r="47" spans="2:21" s="16" customFormat="1" ht="18.75" customHeight="1" thickBot="1" x14ac:dyDescent="0.35">
      <c r="B47" s="15"/>
      <c r="C47" s="15"/>
      <c r="D47" s="15"/>
      <c r="E47" s="55"/>
      <c r="F47" s="55"/>
      <c r="G47" s="55"/>
      <c r="H47" s="55"/>
      <c r="K47" s="14"/>
      <c r="L47" s="14"/>
      <c r="M47" s="14"/>
      <c r="O47" s="96"/>
    </row>
    <row r="48" spans="2:21" s="16" customFormat="1" ht="18.75" customHeight="1" x14ac:dyDescent="0.3">
      <c r="B48" s="15"/>
      <c r="C48" s="15"/>
      <c r="D48" s="15"/>
      <c r="E48" s="55"/>
      <c r="F48" s="55"/>
      <c r="G48" s="55"/>
      <c r="H48" s="55"/>
      <c r="J48" s="64" t="s">
        <v>26</v>
      </c>
      <c r="K48" s="65" t="s">
        <v>27</v>
      </c>
      <c r="L48" s="65" t="s">
        <v>24</v>
      </c>
      <c r="M48" s="66" t="s">
        <v>25</v>
      </c>
      <c r="O48" s="96"/>
    </row>
    <row r="49" spans="2:15" s="16" customFormat="1" ht="18.75" customHeight="1" thickBot="1" x14ac:dyDescent="0.35">
      <c r="B49" s="15"/>
      <c r="G49" s="55"/>
      <c r="H49" s="55"/>
      <c r="J49" s="61">
        <f>R45</f>
        <v>0</v>
      </c>
      <c r="K49" s="62">
        <f>S45</f>
        <v>0</v>
      </c>
      <c r="L49" s="62">
        <f>T45</f>
        <v>0</v>
      </c>
      <c r="M49" s="63">
        <f>U45</f>
        <v>0</v>
      </c>
      <c r="O49" s="96"/>
    </row>
    <row r="50" spans="2:15" s="3" customFormat="1" ht="18.75" customHeight="1" x14ac:dyDescent="0.2">
      <c r="B50" s="56"/>
      <c r="G50" s="11"/>
      <c r="H50" s="57"/>
      <c r="I50" s="58"/>
      <c r="J50" s="58"/>
      <c r="K50" s="59"/>
      <c r="L50" s="59"/>
      <c r="M50" s="59"/>
      <c r="O50" s="94"/>
    </row>
    <row r="51" spans="2:15" s="3" customFormat="1" ht="18.75" customHeight="1" x14ac:dyDescent="0.2">
      <c r="B51" s="5"/>
      <c r="G51" s="11"/>
      <c r="H51" s="11"/>
      <c r="I51" s="59"/>
      <c r="J51" s="59"/>
      <c r="K51" s="59"/>
      <c r="L51" s="59"/>
      <c r="M51" s="59"/>
      <c r="O51" s="92"/>
    </row>
    <row r="52" spans="2:15" s="3" customFormat="1" ht="18.75" customHeight="1" x14ac:dyDescent="0.2">
      <c r="B52" s="5"/>
      <c r="G52" s="11"/>
      <c r="H52" s="11"/>
      <c r="I52" s="11"/>
      <c r="J52" s="11"/>
      <c r="K52" s="5"/>
      <c r="L52" s="5"/>
      <c r="M52" s="4"/>
      <c r="O52" s="92"/>
    </row>
    <row r="53" spans="2:15" s="3" customFormat="1" ht="18.75" customHeight="1" x14ac:dyDescent="0.2">
      <c r="J53" s="11"/>
      <c r="K53" s="5"/>
      <c r="L53" s="5"/>
      <c r="M53" s="4"/>
      <c r="O53" s="92"/>
    </row>
    <row r="54" spans="2:15" ht="18.75" customHeight="1" x14ac:dyDescent="0.2">
      <c r="E54" s="5"/>
      <c r="F54" s="5"/>
      <c r="G54" s="5"/>
      <c r="H54" s="5"/>
      <c r="I54" s="5"/>
    </row>
    <row r="55" spans="2:15" ht="18.75" customHeight="1" x14ac:dyDescent="0.2">
      <c r="E55" s="5"/>
      <c r="F55" s="5"/>
      <c r="G55" s="5"/>
      <c r="H55" s="5"/>
      <c r="I55" s="5"/>
    </row>
    <row r="56" spans="2:15" ht="18.75" customHeight="1" x14ac:dyDescent="0.2">
      <c r="E56" s="5"/>
      <c r="F56" s="5"/>
      <c r="G56" s="5"/>
      <c r="H56" s="5"/>
      <c r="I56" s="5"/>
    </row>
    <row r="57" spans="2:15" ht="18.75" customHeight="1" x14ac:dyDescent="0.2">
      <c r="E57" s="5"/>
      <c r="F57" s="5"/>
      <c r="G57" s="5"/>
      <c r="H57" s="5"/>
      <c r="I57" s="5"/>
    </row>
    <row r="58" spans="2:15" ht="18.75" customHeight="1" x14ac:dyDescent="0.2">
      <c r="E58" s="5"/>
      <c r="F58" s="5"/>
      <c r="G58" s="5"/>
      <c r="H58" s="5"/>
      <c r="I58" s="5"/>
    </row>
    <row r="59" spans="2:15" ht="18.75" customHeight="1" x14ac:dyDescent="0.2">
      <c r="E59" s="5"/>
      <c r="F59" s="5"/>
      <c r="G59" s="5"/>
      <c r="H59" s="5"/>
      <c r="I59" s="5"/>
    </row>
    <row r="60" spans="2:15" ht="18.75" customHeight="1" x14ac:dyDescent="0.2">
      <c r="E60" s="5"/>
      <c r="F60" s="5"/>
      <c r="G60" s="5"/>
      <c r="H60" s="5"/>
      <c r="I60" s="5"/>
    </row>
    <row r="61" spans="2:15" ht="18.75" customHeight="1" x14ac:dyDescent="0.2">
      <c r="E61" s="5"/>
      <c r="F61" s="5"/>
      <c r="G61" s="5"/>
      <c r="H61" s="5"/>
      <c r="I61" s="5"/>
    </row>
    <row r="62" spans="2:15" ht="18.75" customHeight="1" x14ac:dyDescent="0.2">
      <c r="E62" s="5"/>
      <c r="F62" s="5"/>
      <c r="G62" s="5"/>
      <c r="H62" s="5"/>
      <c r="I62" s="5"/>
    </row>
    <row r="63" spans="2:15" ht="18.75" customHeight="1" x14ac:dyDescent="0.2">
      <c r="E63" s="5"/>
      <c r="F63" s="5"/>
      <c r="G63" s="5"/>
      <c r="H63" s="5"/>
      <c r="I63" s="5"/>
    </row>
    <row r="64" spans="2:15" ht="18.75" customHeight="1" x14ac:dyDescent="0.2">
      <c r="E64" s="5"/>
      <c r="F64" s="5"/>
      <c r="G64" s="5"/>
      <c r="H64" s="5"/>
      <c r="I64" s="5"/>
    </row>
  </sheetData>
  <sheetProtection sheet="1" scenarios="1" selectLockedCells="1"/>
  <mergeCells count="39">
    <mergeCell ref="B1:M1"/>
    <mergeCell ref="B6:M6"/>
    <mergeCell ref="B2:M2"/>
    <mergeCell ref="B3:M3"/>
    <mergeCell ref="B4:M4"/>
    <mergeCell ref="B5:M5"/>
    <mergeCell ref="B7:M7"/>
    <mergeCell ref="R31:U31"/>
    <mergeCell ref="B35:H35"/>
    <mergeCell ref="I35:K35"/>
    <mergeCell ref="L35:M35"/>
    <mergeCell ref="B40:H41"/>
    <mergeCell ref="I40:K40"/>
    <mergeCell ref="L40:M40"/>
    <mergeCell ref="I41:K41"/>
    <mergeCell ref="L41:M41"/>
    <mergeCell ref="I38:K38"/>
    <mergeCell ref="L38:M38"/>
    <mergeCell ref="B39:H39"/>
    <mergeCell ref="I39:K39"/>
    <mergeCell ref="L39:M39"/>
    <mergeCell ref="B36:H38"/>
    <mergeCell ref="I36:K36"/>
    <mergeCell ref="L36:M36"/>
    <mergeCell ref="I37:K37"/>
    <mergeCell ref="L37:M37"/>
    <mergeCell ref="R46:U46"/>
    <mergeCell ref="B42:H43"/>
    <mergeCell ref="I42:K42"/>
    <mergeCell ref="L42:M42"/>
    <mergeCell ref="I43:K43"/>
    <mergeCell ref="L43:M43"/>
    <mergeCell ref="I44:K44"/>
    <mergeCell ref="L44:M44"/>
    <mergeCell ref="I45:K45"/>
    <mergeCell ref="L45:M45"/>
    <mergeCell ref="I46:K46"/>
    <mergeCell ref="L46:M46"/>
    <mergeCell ref="C44:D46"/>
  </mergeCells>
  <hyperlinks>
    <hyperlink ref="B5" r:id="rId1" xr:uid="{00000000-0004-0000-0000-000000000000}"/>
  </hyperlinks>
  <printOptions horizontalCentered="1"/>
  <pageMargins left="0.25" right="0.25" top="0.25" bottom="0.25" header="0" footer="0"/>
  <pageSetup scale="78" orientation="portrait" r:id="rId2"/>
  <colBreaks count="1" manualBreakCount="1">
    <brk id="13"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U64"/>
  <sheetViews>
    <sheetView zoomScaleNormal="100" workbookViewId="0">
      <selection activeCell="N13" sqref="N13"/>
    </sheetView>
  </sheetViews>
  <sheetFormatPr defaultColWidth="9.140625" defaultRowHeight="18.75" customHeight="1" x14ac:dyDescent="0.2"/>
  <cols>
    <col min="1" max="1" width="9.140625" style="5"/>
    <col min="2" max="2" width="23" style="5" customWidth="1"/>
    <col min="3" max="3" width="11.5703125" style="5" customWidth="1"/>
    <col min="4" max="4" width="11.42578125" style="5" customWidth="1"/>
    <col min="5" max="10" width="7.7109375" style="11" customWidth="1"/>
    <col min="11" max="12" width="7.7109375" style="5" customWidth="1"/>
    <col min="13" max="13" width="7.7109375" style="4" customWidth="1"/>
    <col min="14" max="14" width="2.7109375" style="3" customWidth="1"/>
    <col min="15" max="15" width="11.7109375" style="4" hidden="1" customWidth="1"/>
    <col min="16" max="16" width="9.140625" style="5" hidden="1" customWidth="1"/>
    <col min="17" max="17" width="16.85546875" style="5" hidden="1" customWidth="1"/>
    <col min="18" max="18" width="17" style="5" customWidth="1"/>
    <col min="19" max="20" width="15.85546875" style="5" bestFit="1" customWidth="1"/>
    <col min="21" max="21" width="10.42578125" style="5" bestFit="1" customWidth="1"/>
    <col min="22" max="16384" width="9.140625" style="5"/>
  </cols>
  <sheetData>
    <row r="1" spans="2:17" s="2" customFormat="1" ht="25.5" x14ac:dyDescent="0.2">
      <c r="B1" s="123" t="s">
        <v>31</v>
      </c>
      <c r="C1" s="123"/>
      <c r="D1" s="123"/>
      <c r="E1" s="123"/>
      <c r="F1" s="123"/>
      <c r="G1" s="123"/>
      <c r="H1" s="123"/>
      <c r="I1" s="123"/>
      <c r="J1" s="123"/>
      <c r="K1" s="123"/>
      <c r="L1" s="123"/>
      <c r="M1" s="123"/>
      <c r="N1" s="1"/>
    </row>
    <row r="2" spans="2:17" s="2" customFormat="1" ht="15" customHeight="1" x14ac:dyDescent="0.2">
      <c r="B2" s="125" t="s">
        <v>35</v>
      </c>
      <c r="C2" s="125"/>
      <c r="D2" s="125"/>
      <c r="E2" s="125"/>
      <c r="F2" s="125"/>
      <c r="G2" s="125"/>
      <c r="H2" s="125"/>
      <c r="I2" s="125"/>
      <c r="J2" s="125"/>
      <c r="K2" s="125"/>
      <c r="L2" s="125"/>
      <c r="M2" s="125"/>
      <c r="N2" s="1"/>
    </row>
    <row r="3" spans="2:17" s="2" customFormat="1" ht="15" customHeight="1" x14ac:dyDescent="0.2">
      <c r="B3" s="125" t="s">
        <v>32</v>
      </c>
      <c r="C3" s="125"/>
      <c r="D3" s="125"/>
      <c r="E3" s="125"/>
      <c r="F3" s="125"/>
      <c r="G3" s="125"/>
      <c r="H3" s="125"/>
      <c r="I3" s="125"/>
      <c r="J3" s="125"/>
      <c r="K3" s="125"/>
      <c r="L3" s="125"/>
      <c r="M3" s="125"/>
      <c r="N3" s="1"/>
    </row>
    <row r="4" spans="2:17" s="2" customFormat="1" ht="15" customHeight="1" x14ac:dyDescent="0.3">
      <c r="B4" s="126">
        <v>4097651900</v>
      </c>
      <c r="C4" s="126"/>
      <c r="D4" s="126"/>
      <c r="E4" s="126"/>
      <c r="F4" s="126"/>
      <c r="G4" s="126"/>
      <c r="H4" s="126"/>
      <c r="I4" s="126"/>
      <c r="J4" s="126"/>
      <c r="K4" s="126"/>
      <c r="L4" s="126"/>
      <c r="M4" s="126"/>
      <c r="N4" s="1"/>
    </row>
    <row r="5" spans="2:17" s="2" customFormat="1" ht="15" customHeight="1" x14ac:dyDescent="0.3">
      <c r="B5" s="127" t="s">
        <v>33</v>
      </c>
      <c r="C5" s="128"/>
      <c r="D5" s="128"/>
      <c r="E5" s="128"/>
      <c r="F5" s="128"/>
      <c r="G5" s="128"/>
      <c r="H5" s="128"/>
      <c r="I5" s="128"/>
      <c r="J5" s="128"/>
      <c r="K5" s="128"/>
      <c r="L5" s="128"/>
      <c r="M5" s="128"/>
      <c r="N5" s="1"/>
    </row>
    <row r="6" spans="2:17" s="4" customFormat="1" ht="15" customHeight="1" x14ac:dyDescent="0.3">
      <c r="B6" s="124" t="s">
        <v>34</v>
      </c>
      <c r="C6" s="124"/>
      <c r="D6" s="124"/>
      <c r="E6" s="124"/>
      <c r="F6" s="124"/>
      <c r="G6" s="124"/>
      <c r="H6" s="124"/>
      <c r="I6" s="124"/>
      <c r="J6" s="124"/>
      <c r="K6" s="124"/>
      <c r="L6" s="124"/>
      <c r="M6" s="124"/>
      <c r="N6" s="3"/>
    </row>
    <row r="7" spans="2:17" s="4" customFormat="1" ht="15" customHeight="1" x14ac:dyDescent="0.2">
      <c r="B7" s="117" t="s">
        <v>46</v>
      </c>
      <c r="C7" s="117"/>
      <c r="D7" s="117"/>
      <c r="E7" s="117"/>
      <c r="F7" s="117"/>
      <c r="G7" s="117"/>
      <c r="H7" s="117"/>
      <c r="I7" s="117"/>
      <c r="J7" s="117"/>
      <c r="K7" s="117"/>
      <c r="L7" s="117"/>
      <c r="M7" s="117"/>
      <c r="N7" s="3"/>
    </row>
    <row r="8" spans="2:17" s="4" customFormat="1" ht="15" customHeight="1" x14ac:dyDescent="0.2">
      <c r="B8" s="19"/>
      <c r="C8" s="19"/>
      <c r="D8" s="19"/>
      <c r="E8" s="19"/>
      <c r="F8" s="19"/>
      <c r="G8" s="19"/>
      <c r="H8" s="19"/>
      <c r="I8" s="19"/>
      <c r="J8" s="19"/>
      <c r="K8" s="19"/>
      <c r="L8" s="19"/>
      <c r="M8" s="19"/>
      <c r="N8" s="3"/>
    </row>
    <row r="9" spans="2:17" s="4" customFormat="1" ht="18.75" customHeight="1" x14ac:dyDescent="0.3">
      <c r="B9" s="20" t="s">
        <v>37</v>
      </c>
      <c r="C9" s="21" t="s">
        <v>36</v>
      </c>
      <c r="D9" s="18" t="s">
        <v>40</v>
      </c>
      <c r="E9" s="18" t="s">
        <v>1</v>
      </c>
      <c r="F9" s="18" t="s">
        <v>2</v>
      </c>
      <c r="G9" s="22" t="s">
        <v>3</v>
      </c>
      <c r="H9" s="18" t="s">
        <v>4</v>
      </c>
      <c r="I9" s="22" t="s">
        <v>5</v>
      </c>
      <c r="J9" s="18" t="s">
        <v>6</v>
      </c>
      <c r="K9" s="22" t="s">
        <v>7</v>
      </c>
      <c r="L9" s="22" t="s">
        <v>8</v>
      </c>
      <c r="M9" s="22" t="s">
        <v>9</v>
      </c>
      <c r="N9" s="3"/>
    </row>
    <row r="10" spans="2:17" ht="18.75" customHeight="1" x14ac:dyDescent="0.3">
      <c r="B10" s="77" t="s">
        <v>38</v>
      </c>
      <c r="C10" s="78"/>
      <c r="D10" s="79"/>
      <c r="E10" s="80"/>
      <c r="F10" s="80"/>
      <c r="G10" s="81"/>
      <c r="H10" s="80"/>
      <c r="I10" s="81"/>
      <c r="J10" s="80"/>
      <c r="K10" s="81"/>
      <c r="L10" s="81"/>
      <c r="M10" s="82"/>
    </row>
    <row r="11" spans="2:17" ht="18.75" customHeight="1" x14ac:dyDescent="0.3">
      <c r="B11" s="83" t="s">
        <v>44</v>
      </c>
      <c r="C11" s="23"/>
      <c r="D11" s="25"/>
      <c r="E11" s="26"/>
      <c r="F11" s="26"/>
      <c r="G11" s="27"/>
      <c r="H11" s="26"/>
      <c r="I11" s="27"/>
      <c r="J11" s="26"/>
      <c r="K11" s="27"/>
      <c r="L11" s="27"/>
      <c r="M11" s="84"/>
    </row>
    <row r="12" spans="2:17" s="7" customFormat="1" ht="18.75" customHeight="1" x14ac:dyDescent="0.3">
      <c r="B12" s="85" t="s">
        <v>12</v>
      </c>
      <c r="C12" s="24"/>
      <c r="D12" s="86"/>
      <c r="E12" s="86"/>
      <c r="F12" s="86"/>
      <c r="G12" s="86"/>
      <c r="H12" s="86"/>
      <c r="I12" s="86"/>
      <c r="J12" s="86"/>
      <c r="K12" s="86"/>
      <c r="L12" s="86"/>
      <c r="M12" s="87"/>
      <c r="N12" s="6"/>
      <c r="O12" s="6"/>
    </row>
    <row r="13" spans="2:17" ht="18.75" customHeight="1" x14ac:dyDescent="0.3">
      <c r="B13" s="88" t="s">
        <v>12</v>
      </c>
      <c r="C13" s="28">
        <v>44197</v>
      </c>
      <c r="D13" s="13">
        <v>0</v>
      </c>
      <c r="E13" s="13">
        <v>12</v>
      </c>
      <c r="F13" s="13">
        <v>21</v>
      </c>
      <c r="G13" s="13">
        <v>25</v>
      </c>
      <c r="H13" s="13">
        <v>31</v>
      </c>
      <c r="I13" s="13">
        <v>36</v>
      </c>
      <c r="J13" s="13">
        <v>42</v>
      </c>
      <c r="K13" s="13">
        <v>0</v>
      </c>
      <c r="L13" s="13">
        <v>0</v>
      </c>
      <c r="M13" s="89">
        <v>0</v>
      </c>
      <c r="N13" s="8"/>
      <c r="O13" s="3" t="str">
        <f>IF(OR(N13="",$C$44=""),"$0.00",IF($C$44=0,E13,IF($C$44=1,F13,IF($C$44=2,G13,IF($C$44=3,H13,P13)))))</f>
        <v>$0.00</v>
      </c>
      <c r="P13" s="5" t="b">
        <f>IF($C$44=4,I13,IF($C$44=5,J13,IF($C$44=6,K13,IF($C$44=7,L13,IF($C$44=8,M13)))))</f>
        <v>0</v>
      </c>
    </row>
    <row r="14" spans="2:17" ht="18.75" customHeight="1" x14ac:dyDescent="0.3">
      <c r="B14" s="85" t="s">
        <v>25</v>
      </c>
      <c r="C14" s="28"/>
      <c r="D14" s="13"/>
      <c r="E14" s="13"/>
      <c r="F14" s="13"/>
      <c r="G14" s="13"/>
      <c r="H14" s="13"/>
      <c r="I14" s="13"/>
      <c r="J14" s="13"/>
      <c r="K14" s="13"/>
      <c r="L14" s="13"/>
      <c r="M14" s="89"/>
      <c r="N14" s="12"/>
      <c r="O14" s="3"/>
      <c r="Q14" s="11">
        <f>SUM(O15:O17)</f>
        <v>0</v>
      </c>
    </row>
    <row r="15" spans="2:17" ht="18.75" customHeight="1" x14ac:dyDescent="0.3">
      <c r="B15" s="88" t="s">
        <v>11</v>
      </c>
      <c r="C15" s="28">
        <v>44197</v>
      </c>
      <c r="D15" s="13">
        <v>0</v>
      </c>
      <c r="E15" s="13">
        <v>3</v>
      </c>
      <c r="F15" s="13">
        <v>4</v>
      </c>
      <c r="G15" s="13">
        <v>5</v>
      </c>
      <c r="H15" s="13">
        <v>6</v>
      </c>
      <c r="I15" s="13">
        <v>7</v>
      </c>
      <c r="J15" s="13">
        <v>8</v>
      </c>
      <c r="K15" s="13">
        <v>0</v>
      </c>
      <c r="L15" s="13">
        <v>0</v>
      </c>
      <c r="M15" s="89">
        <v>0</v>
      </c>
      <c r="N15" s="10"/>
      <c r="O15" s="3" t="str">
        <f>IF(OR(N15="",$C$44=""),"$0.00",IF($C$44=0,E15,IF($C$44=1,F15,IF($C$44=2,G15,IF($C$44=3,H15,P15)))))</f>
        <v>$0.00</v>
      </c>
      <c r="P15" s="5" t="b">
        <f>IF($C$44=4,I15,IF($C$44=5,J15,IF($C$44=6,K15,IF($C$44=7,L15,IF($C$44=8,M15)))))</f>
        <v>0</v>
      </c>
    </row>
    <row r="16" spans="2:17" ht="18.75" customHeight="1" x14ac:dyDescent="0.3">
      <c r="B16" s="88" t="s">
        <v>10</v>
      </c>
      <c r="C16" s="28">
        <v>44197</v>
      </c>
      <c r="D16" s="13">
        <v>0</v>
      </c>
      <c r="E16" s="13">
        <v>7</v>
      </c>
      <c r="F16" s="13">
        <v>8</v>
      </c>
      <c r="G16" s="13">
        <v>10</v>
      </c>
      <c r="H16" s="13">
        <v>14</v>
      </c>
      <c r="I16" s="13">
        <v>17</v>
      </c>
      <c r="J16" s="13">
        <v>19</v>
      </c>
      <c r="K16" s="13">
        <v>0</v>
      </c>
      <c r="L16" s="13">
        <v>0</v>
      </c>
      <c r="M16" s="89">
        <v>0</v>
      </c>
      <c r="N16" s="10"/>
      <c r="O16" s="3" t="str">
        <f>IF(OR(N16="",$C$44=""),"$0.00",IF($C$44=0,E16,IF($C$44=1,F16,IF($C$44=2,G16,IF($C$44=3,H16,P16)))))</f>
        <v>$0.00</v>
      </c>
    </row>
    <row r="17" spans="2:21" ht="18.75" customHeight="1" x14ac:dyDescent="0.3">
      <c r="B17" s="88" t="s">
        <v>13</v>
      </c>
      <c r="C17" s="28">
        <v>44197</v>
      </c>
      <c r="D17" s="13">
        <v>0</v>
      </c>
      <c r="E17" s="13">
        <v>10</v>
      </c>
      <c r="F17" s="13">
        <v>14</v>
      </c>
      <c r="G17" s="13">
        <v>17</v>
      </c>
      <c r="H17" s="13">
        <v>20</v>
      </c>
      <c r="I17" s="13">
        <v>25</v>
      </c>
      <c r="J17" s="13">
        <v>30</v>
      </c>
      <c r="K17" s="13">
        <v>0</v>
      </c>
      <c r="L17" s="13">
        <v>0</v>
      </c>
      <c r="M17" s="89">
        <v>0</v>
      </c>
      <c r="N17" s="10"/>
      <c r="O17" s="3" t="str">
        <f>IF(OR(N17="",$C$44=""),"$0.00",IF($C$44=0,E17,IF($C$44=1,F17,IF($C$44=2,G17,IF($C$44=3,H17,P17)))))</f>
        <v>$0.00</v>
      </c>
      <c r="P17" s="5" t="str">
        <f>IF($C$44=4,I17,IF($C$44=5,J17,IF($C$44=6,K17,IF($C$44=7,L17,IF($C$44=8,M17,IF($C$44="",""))))))</f>
        <v/>
      </c>
    </row>
    <row r="18" spans="2:21" ht="18.75" customHeight="1" x14ac:dyDescent="0.3">
      <c r="B18" s="85" t="s">
        <v>24</v>
      </c>
      <c r="C18" s="28"/>
      <c r="D18" s="13"/>
      <c r="E18" s="13"/>
      <c r="F18" s="13"/>
      <c r="G18" s="13"/>
      <c r="H18" s="13"/>
      <c r="I18" s="13"/>
      <c r="J18" s="13"/>
      <c r="K18" s="13"/>
      <c r="L18" s="13"/>
      <c r="M18" s="89"/>
      <c r="N18" s="9"/>
      <c r="O18" s="3"/>
      <c r="Q18" s="11">
        <f>SUM(O19:O21)</f>
        <v>0</v>
      </c>
    </row>
    <row r="19" spans="2:21" ht="18.75" customHeight="1" x14ac:dyDescent="0.3">
      <c r="B19" s="88" t="s">
        <v>11</v>
      </c>
      <c r="C19" s="28">
        <v>44197</v>
      </c>
      <c r="D19" s="13">
        <v>0</v>
      </c>
      <c r="E19" s="13">
        <v>2</v>
      </c>
      <c r="F19" s="13">
        <v>2</v>
      </c>
      <c r="G19" s="13">
        <v>3</v>
      </c>
      <c r="H19" s="13">
        <v>4</v>
      </c>
      <c r="I19" s="13">
        <v>5</v>
      </c>
      <c r="J19" s="13">
        <v>6</v>
      </c>
      <c r="K19" s="13">
        <v>0</v>
      </c>
      <c r="L19" s="13">
        <v>0</v>
      </c>
      <c r="M19" s="89">
        <v>0</v>
      </c>
      <c r="N19" s="10"/>
      <c r="O19" s="3" t="str">
        <f>IF(OR(N19="",$C$44=""),"$0.00",IF($C$44=0,E19,IF($C$44=1,F19,IF($C$44=2,G19,IF($C$44=3,H19,P19)))))</f>
        <v>$0.00</v>
      </c>
      <c r="P19" s="5" t="str">
        <f>IF($C$44=4,I19,IF($C$44=5,J19,IF($C$44=6,K19,IF($C$44=7,L19,IF($C$44=8,M19,IF($C$44="",""))))))</f>
        <v/>
      </c>
    </row>
    <row r="20" spans="2:21" ht="18.75" customHeight="1" x14ac:dyDescent="0.3">
      <c r="B20" s="88" t="s">
        <v>10</v>
      </c>
      <c r="C20" s="28">
        <v>44197</v>
      </c>
      <c r="D20" s="13">
        <v>0</v>
      </c>
      <c r="E20" s="13">
        <v>3</v>
      </c>
      <c r="F20" s="13">
        <v>5</v>
      </c>
      <c r="G20" s="13">
        <v>6</v>
      </c>
      <c r="H20" s="13">
        <v>9</v>
      </c>
      <c r="I20" s="13">
        <v>11</v>
      </c>
      <c r="J20" s="13">
        <v>13</v>
      </c>
      <c r="K20" s="13">
        <v>0</v>
      </c>
      <c r="L20" s="13">
        <v>0</v>
      </c>
      <c r="M20" s="89">
        <v>0</v>
      </c>
      <c r="N20" s="10"/>
      <c r="O20" s="3" t="str">
        <f>IF(OR(N20="",$C$44=""),"$0.00",IF($C$44=0,E20,IF($C$44=1,F20,IF($C$44=2,G20,IF($C$44=3,H20,P20)))))</f>
        <v>$0.00</v>
      </c>
    </row>
    <row r="21" spans="2:21" ht="18.75" customHeight="1" x14ac:dyDescent="0.3">
      <c r="B21" s="88" t="s">
        <v>13</v>
      </c>
      <c r="C21" s="28">
        <v>44197</v>
      </c>
      <c r="D21" s="13">
        <v>0</v>
      </c>
      <c r="E21" s="13">
        <v>4</v>
      </c>
      <c r="F21" s="13">
        <v>6</v>
      </c>
      <c r="G21" s="13">
        <v>7</v>
      </c>
      <c r="H21" s="13">
        <v>9</v>
      </c>
      <c r="I21" s="13">
        <v>12</v>
      </c>
      <c r="J21" s="13">
        <v>13</v>
      </c>
      <c r="K21" s="13">
        <v>0</v>
      </c>
      <c r="L21" s="13">
        <v>0</v>
      </c>
      <c r="M21" s="89">
        <v>0</v>
      </c>
      <c r="N21" s="10"/>
      <c r="O21" s="3" t="str">
        <f>IF(OR(N21="",$C$44=""),"$0.00",IF($C$44=0,E21,IF($C$44=1,F21,IF($C$44=2,G21,IF($C$44=3,H21,P21)))))</f>
        <v>$0.00</v>
      </c>
      <c r="P21" s="5" t="b">
        <f>IF($C$44=4,I21,IF($C$44=5,J21,IF($C$44=6,K21,IF($C$44=7,L21,IF($C$44=8,M21)))))</f>
        <v>0</v>
      </c>
    </row>
    <row r="22" spans="2:21" ht="18.75" customHeight="1" x14ac:dyDescent="0.3">
      <c r="B22" s="85" t="s">
        <v>18</v>
      </c>
      <c r="C22" s="28"/>
      <c r="D22" s="13"/>
      <c r="E22" s="13"/>
      <c r="F22" s="13"/>
      <c r="G22" s="13"/>
      <c r="H22" s="13"/>
      <c r="I22" s="13"/>
      <c r="J22" s="13"/>
      <c r="K22" s="13"/>
      <c r="L22" s="13"/>
      <c r="M22" s="89"/>
      <c r="N22" s="12"/>
      <c r="O22" s="3" t="str">
        <f>IF(OR(N22="",$C$44=""),"$0.00",IF($C$44=0,E22,IF($C$44=1,F22,IF($C$44=2,G22,IF($C$44=3,H22,P22)))))</f>
        <v>$0.00</v>
      </c>
      <c r="P22" s="5" t="b">
        <f>IF($C$44=4,I22,IF($C$44=5,J22,IF($C$44=6,K22,IF($C$44=7,L22,IF($C$44=8,M22)))))</f>
        <v>0</v>
      </c>
    </row>
    <row r="23" spans="2:21" ht="18.75" customHeight="1" x14ac:dyDescent="0.3">
      <c r="B23" s="88" t="s">
        <v>18</v>
      </c>
      <c r="C23" s="28">
        <v>44197</v>
      </c>
      <c r="D23" s="13">
        <v>0</v>
      </c>
      <c r="E23" s="13">
        <v>14</v>
      </c>
      <c r="F23" s="13">
        <v>20</v>
      </c>
      <c r="G23" s="13">
        <v>25</v>
      </c>
      <c r="H23" s="13">
        <v>31</v>
      </c>
      <c r="I23" s="13">
        <v>40</v>
      </c>
      <c r="J23" s="13">
        <v>48</v>
      </c>
      <c r="K23" s="13">
        <v>0</v>
      </c>
      <c r="L23" s="13">
        <v>0</v>
      </c>
      <c r="M23" s="89">
        <v>0</v>
      </c>
      <c r="N23" s="8"/>
      <c r="O23" s="3" t="str">
        <f>IF(OR(N23="",$C$44=""), "$0.00",IF($C$44=0,E23,IF($C$44=1,F23,IF($C$44=2,G23,IF($C$44=3,H23,P23)))))</f>
        <v>$0.00</v>
      </c>
      <c r="P23" s="5" t="b">
        <f>IF($C$44=4,I23,IF($C$44=5,J23,IF($C$44=6,K23,IF($C$44=7,L23,IF($C$44=8,M23)))))</f>
        <v>0</v>
      </c>
    </row>
    <row r="24" spans="2:21" ht="18.75" customHeight="1" x14ac:dyDescent="0.3">
      <c r="B24" s="85" t="s">
        <v>41</v>
      </c>
      <c r="C24" s="28"/>
      <c r="D24" s="13"/>
      <c r="E24" s="13"/>
      <c r="F24" s="13"/>
      <c r="G24" s="13"/>
      <c r="H24" s="13"/>
      <c r="I24" s="13"/>
      <c r="J24" s="13"/>
      <c r="K24" s="13"/>
      <c r="L24" s="13"/>
      <c r="M24" s="89"/>
      <c r="N24" s="12"/>
      <c r="O24" s="3" t="str">
        <f>IF(OR(N24="",$C$44=""),"$0.00",IF($C$44=0,E24,IF($C$44=1,F24,IF($C$44=2,G24,IF($C$44=3,H24,P24)))))</f>
        <v>$0.00</v>
      </c>
      <c r="P24" s="5" t="b">
        <f>IF($C$44=4,I24,IF($C$44=5,J24,IF($C$44=6,K24,IF($C$44=7,L24,IF($C$44=8,M24)))))</f>
        <v>0</v>
      </c>
    </row>
    <row r="25" spans="2:21" ht="18.75" customHeight="1" x14ac:dyDescent="0.3">
      <c r="B25" s="88" t="s">
        <v>41</v>
      </c>
      <c r="C25" s="28">
        <v>44197</v>
      </c>
      <c r="D25" s="13">
        <v>0</v>
      </c>
      <c r="E25" s="13">
        <v>10</v>
      </c>
      <c r="F25" s="13">
        <v>10</v>
      </c>
      <c r="G25" s="13">
        <v>10</v>
      </c>
      <c r="H25" s="13">
        <v>10</v>
      </c>
      <c r="I25" s="13">
        <v>10</v>
      </c>
      <c r="J25" s="13">
        <v>10</v>
      </c>
      <c r="K25" s="13">
        <v>0</v>
      </c>
      <c r="L25" s="13">
        <v>0</v>
      </c>
      <c r="M25" s="89">
        <v>0</v>
      </c>
      <c r="N25" s="8"/>
      <c r="O25" s="3" t="str">
        <f>IF(OR(N25="",$C$44=""), "$0.00",IF($C$44=0,E25,IF($C$44=1,F25,IF($C$44=2,G25,IF($C$44=3,H25,P25)))))</f>
        <v>$0.00</v>
      </c>
      <c r="P25" s="5" t="b">
        <f>IF($C$44=4,I25,IF($C$44=5,J25,IF($C$44=6,K25,IF($C$44=7,L25,IF($C$44=8,M25)))))</f>
        <v>0</v>
      </c>
    </row>
    <row r="26" spans="2:21" ht="18.75" customHeight="1" x14ac:dyDescent="0.3">
      <c r="B26" s="85" t="s">
        <v>42</v>
      </c>
      <c r="C26" s="28"/>
      <c r="D26" s="13"/>
      <c r="E26" s="13"/>
      <c r="F26" s="13"/>
      <c r="G26" s="13"/>
      <c r="H26" s="13"/>
      <c r="I26" s="13"/>
      <c r="J26" s="13"/>
      <c r="K26" s="13"/>
      <c r="L26" s="13"/>
      <c r="M26" s="89"/>
      <c r="N26" s="12"/>
      <c r="O26" s="3"/>
    </row>
    <row r="27" spans="2:21" ht="18.75" customHeight="1" x14ac:dyDescent="0.3">
      <c r="B27" s="88" t="s">
        <v>42</v>
      </c>
      <c r="C27" s="28">
        <v>44197</v>
      </c>
      <c r="D27" s="13">
        <v>0</v>
      </c>
      <c r="E27" s="13">
        <v>10</v>
      </c>
      <c r="F27" s="13">
        <v>10</v>
      </c>
      <c r="G27" s="13">
        <v>10</v>
      </c>
      <c r="H27" s="13">
        <v>10</v>
      </c>
      <c r="I27" s="13">
        <v>10</v>
      </c>
      <c r="J27" s="13">
        <v>10</v>
      </c>
      <c r="K27" s="13">
        <v>0</v>
      </c>
      <c r="L27" s="13">
        <v>0</v>
      </c>
      <c r="M27" s="89">
        <v>0</v>
      </c>
      <c r="N27" s="10"/>
      <c r="O27" s="3" t="str">
        <f>IF(OR(N27="",$C$44=""), "$0.00",IF($C$44=0,E27,IF($C$44=1,F27,IF($C$44=2,G27,IF($C$44=3,H27,P27)))))</f>
        <v>$0.00</v>
      </c>
      <c r="P27" s="5" t="b">
        <f>IF($C$44=4,I27,IF($C$44=5,J27,IF($C$44=6,K27,IF($C$44=7,L27,IF($C$44=8,M27)))))</f>
        <v>0</v>
      </c>
    </row>
    <row r="28" spans="2:21" ht="18.75" customHeight="1" x14ac:dyDescent="0.3">
      <c r="B28" s="85" t="s">
        <v>15</v>
      </c>
      <c r="C28" s="28"/>
      <c r="D28" s="13"/>
      <c r="E28" s="13"/>
      <c r="F28" s="13"/>
      <c r="G28" s="13"/>
      <c r="H28" s="13"/>
      <c r="I28" s="13"/>
      <c r="J28" s="13"/>
      <c r="K28" s="13"/>
      <c r="L28" s="13"/>
      <c r="M28" s="89"/>
      <c r="N28" s="9"/>
      <c r="O28" s="3"/>
    </row>
    <row r="29" spans="2:21" ht="18.75" customHeight="1" x14ac:dyDescent="0.3">
      <c r="B29" s="88" t="s">
        <v>15</v>
      </c>
      <c r="C29" s="28">
        <v>44197</v>
      </c>
      <c r="D29" s="13">
        <v>0</v>
      </c>
      <c r="E29" s="13">
        <v>18</v>
      </c>
      <c r="F29" s="13">
        <v>23</v>
      </c>
      <c r="G29" s="13">
        <v>27</v>
      </c>
      <c r="H29" s="13">
        <v>37</v>
      </c>
      <c r="I29" s="13">
        <v>42</v>
      </c>
      <c r="J29" s="13">
        <v>51</v>
      </c>
      <c r="K29" s="13">
        <v>0</v>
      </c>
      <c r="L29" s="13">
        <v>0</v>
      </c>
      <c r="M29" s="89">
        <v>0</v>
      </c>
      <c r="N29" s="8"/>
      <c r="O29" s="3" t="str">
        <f>IF(OR(N29="",$C$44=""), "$0.00",IF($C$44=0,E29,IF($C$44=1,F29,IF($C$44=2,G29,IF($C$44=3,H29,P29)))))</f>
        <v>$0.00</v>
      </c>
      <c r="P29" s="5" t="b">
        <f>IF($C$44=4,I29,IF($C$44=5,J29,IF($C$44=6,K29,IF($C$44=7,L29,IF($C$44=8,M29)))))</f>
        <v>0</v>
      </c>
    </row>
    <row r="30" spans="2:21" ht="18.75" customHeight="1" thickBot="1" x14ac:dyDescent="0.35">
      <c r="B30" s="85" t="s">
        <v>27</v>
      </c>
      <c r="C30" s="28"/>
      <c r="D30" s="13"/>
      <c r="E30" s="13"/>
      <c r="F30" s="13"/>
      <c r="G30" s="13"/>
      <c r="H30" s="13"/>
      <c r="I30" s="13"/>
      <c r="J30" s="13"/>
      <c r="K30" s="13"/>
      <c r="L30" s="13"/>
      <c r="M30" s="89"/>
      <c r="N30" s="12"/>
      <c r="O30" s="3"/>
    </row>
    <row r="31" spans="2:21" ht="18.75" customHeight="1" thickBot="1" x14ac:dyDescent="0.35">
      <c r="B31" s="88" t="s">
        <v>43</v>
      </c>
      <c r="C31" s="28">
        <v>44197</v>
      </c>
      <c r="D31" s="13">
        <v>0</v>
      </c>
      <c r="E31" s="13">
        <v>20</v>
      </c>
      <c r="F31" s="13">
        <v>20</v>
      </c>
      <c r="G31" s="13">
        <v>20</v>
      </c>
      <c r="H31" s="13">
        <v>20</v>
      </c>
      <c r="I31" s="13">
        <v>20</v>
      </c>
      <c r="J31" s="13">
        <v>20</v>
      </c>
      <c r="K31" s="13">
        <v>0</v>
      </c>
      <c r="L31" s="13">
        <v>0</v>
      </c>
      <c r="M31" s="89">
        <v>0</v>
      </c>
      <c r="N31" s="10"/>
      <c r="O31" s="3" t="str">
        <f>IF(OR(N31="",$C$44=""), "$0.00",IF($C$44=0,E31,IF($C$44=1,F31,IF($C$44=2,G31,IF($C$44=3,H31,P31)))))</f>
        <v>$0.00</v>
      </c>
      <c r="P31" s="5" t="b">
        <f>IF($C$44=4,I31,IF($C$44=5,J31,IF($C$44=6,K31,IF($C$44=7,L31,IF($C$44=8,M31)))))</f>
        <v>0</v>
      </c>
      <c r="R31" s="118" t="s">
        <v>23</v>
      </c>
      <c r="S31" s="99"/>
      <c r="T31" s="99"/>
      <c r="U31" s="100"/>
    </row>
    <row r="32" spans="2:21" ht="18.75" customHeight="1" thickBot="1" x14ac:dyDescent="0.35">
      <c r="B32" s="85" t="s">
        <v>14</v>
      </c>
      <c r="C32" s="28"/>
      <c r="D32" s="13"/>
      <c r="E32" s="13"/>
      <c r="F32" s="13"/>
      <c r="G32" s="13"/>
      <c r="H32" s="13"/>
      <c r="I32" s="13"/>
      <c r="J32" s="13"/>
      <c r="K32" s="13"/>
      <c r="L32" s="13"/>
      <c r="M32" s="89"/>
      <c r="N32" s="12"/>
      <c r="O32" s="3"/>
      <c r="R32" s="29" t="s">
        <v>26</v>
      </c>
      <c r="S32" s="30" t="s">
        <v>27</v>
      </c>
      <c r="T32" s="30" t="s">
        <v>24</v>
      </c>
      <c r="U32" s="31" t="s">
        <v>25</v>
      </c>
    </row>
    <row r="33" spans="2:21" ht="18.75" customHeight="1" x14ac:dyDescent="0.3">
      <c r="B33" s="88" t="s">
        <v>14</v>
      </c>
      <c r="C33" s="28">
        <v>44197</v>
      </c>
      <c r="D33" s="13">
        <v>0</v>
      </c>
      <c r="E33" s="13">
        <v>13</v>
      </c>
      <c r="F33" s="13">
        <v>16</v>
      </c>
      <c r="G33" s="13">
        <v>18</v>
      </c>
      <c r="H33" s="13">
        <v>29</v>
      </c>
      <c r="I33" s="13">
        <v>35</v>
      </c>
      <c r="J33" s="13">
        <v>49</v>
      </c>
      <c r="K33" s="13">
        <v>0</v>
      </c>
      <c r="L33" s="13">
        <v>0</v>
      </c>
      <c r="M33" s="89">
        <v>0</v>
      </c>
      <c r="N33" s="8"/>
      <c r="O33" s="3" t="str">
        <f>IF(OR(N33="",$C$44=""), "$0.00",IF($C$44=0,E33,IF($C$44=1,F33,IF($C$44=2,G33,IF($C$44=3,H33,P33)))))</f>
        <v>$0.00</v>
      </c>
      <c r="P33" s="5" t="b">
        <f>IF($C$44=4,I33,IF($C$44=5,J33,IF($C$44=6,K33,IF($C$44=7,L33,IF($C$44=8,M33)))))</f>
        <v>0</v>
      </c>
      <c r="R33" s="32"/>
      <c r="S33" s="33"/>
      <c r="T33" s="34"/>
      <c r="U33" s="35" t="str">
        <f>L36</f>
        <v>$0.00</v>
      </c>
    </row>
    <row r="34" spans="2:21" s="15" customFormat="1" ht="18.75" customHeight="1" x14ac:dyDescent="0.3">
      <c r="B34" s="90"/>
      <c r="C34" s="28"/>
      <c r="D34" s="13"/>
      <c r="E34" s="13"/>
      <c r="F34" s="13"/>
      <c r="G34" s="13"/>
      <c r="H34" s="13"/>
      <c r="I34" s="13"/>
      <c r="J34" s="13"/>
      <c r="K34" s="13"/>
      <c r="L34" s="13"/>
      <c r="M34" s="89"/>
      <c r="N34" s="36"/>
      <c r="O34" s="14"/>
      <c r="R34" s="37"/>
      <c r="S34" s="38"/>
      <c r="T34" s="34"/>
      <c r="U34" s="35">
        <f>L37</f>
        <v>0</v>
      </c>
    </row>
    <row r="35" spans="2:21" s="16" customFormat="1" ht="18.75" customHeight="1" x14ac:dyDescent="0.3">
      <c r="B35" s="119" t="s">
        <v>17</v>
      </c>
      <c r="C35" s="120"/>
      <c r="D35" s="120"/>
      <c r="E35" s="120"/>
      <c r="F35" s="120"/>
      <c r="G35" s="120"/>
      <c r="H35" s="120"/>
      <c r="I35" s="108" t="s">
        <v>0</v>
      </c>
      <c r="J35" s="108"/>
      <c r="K35" s="108"/>
      <c r="L35" s="121" t="s">
        <v>16</v>
      </c>
      <c r="M35" s="122"/>
      <c r="R35" s="37"/>
      <c r="S35" s="38"/>
      <c r="T35" s="39">
        <f>L38</f>
        <v>0</v>
      </c>
      <c r="U35" s="40"/>
    </row>
    <row r="36" spans="2:21" s="16" customFormat="1" ht="18.75" customHeight="1" x14ac:dyDescent="0.3">
      <c r="B36" s="101" t="s">
        <v>28</v>
      </c>
      <c r="C36" s="102"/>
      <c r="D36" s="102"/>
      <c r="E36" s="102"/>
      <c r="F36" s="102"/>
      <c r="G36" s="102"/>
      <c r="H36" s="129"/>
      <c r="I36" s="105" t="s">
        <v>12</v>
      </c>
      <c r="J36" s="105"/>
      <c r="K36" s="105"/>
      <c r="L36" s="106" t="str">
        <f>O13</f>
        <v>$0.00</v>
      </c>
      <c r="M36" s="107"/>
      <c r="R36" s="37"/>
      <c r="S36" s="38"/>
      <c r="T36" s="34"/>
      <c r="U36" s="17" t="str">
        <f>L39</f>
        <v>$0.00</v>
      </c>
    </row>
    <row r="37" spans="2:21" s="16" customFormat="1" ht="18.75" customHeight="1" x14ac:dyDescent="0.3">
      <c r="B37" s="101"/>
      <c r="C37" s="102"/>
      <c r="D37" s="102"/>
      <c r="E37" s="102"/>
      <c r="F37" s="102"/>
      <c r="G37" s="102"/>
      <c r="H37" s="129"/>
      <c r="I37" s="105" t="s">
        <v>25</v>
      </c>
      <c r="J37" s="105"/>
      <c r="K37" s="105"/>
      <c r="L37" s="106">
        <f>Q14</f>
        <v>0</v>
      </c>
      <c r="M37" s="106"/>
      <c r="R37" s="37"/>
      <c r="S37" s="38"/>
      <c r="T37" s="34"/>
      <c r="U37" s="41" t="str">
        <f>L40</f>
        <v>$0.00</v>
      </c>
    </row>
    <row r="38" spans="2:21" s="16" customFormat="1" ht="18.75" customHeight="1" x14ac:dyDescent="0.3">
      <c r="B38" s="103"/>
      <c r="C38" s="104"/>
      <c r="D38" s="104"/>
      <c r="E38" s="104"/>
      <c r="F38" s="104"/>
      <c r="G38" s="104"/>
      <c r="H38" s="130"/>
      <c r="I38" s="105" t="s">
        <v>24</v>
      </c>
      <c r="J38" s="105"/>
      <c r="K38" s="105"/>
      <c r="L38" s="106">
        <f>Q18</f>
        <v>0</v>
      </c>
      <c r="M38" s="107"/>
      <c r="R38" s="37"/>
      <c r="S38" s="38"/>
      <c r="T38" s="34"/>
      <c r="U38" s="42" t="str">
        <f>L41</f>
        <v>$0.00</v>
      </c>
    </row>
    <row r="39" spans="2:21" s="16" customFormat="1" ht="18.75" customHeight="1" x14ac:dyDescent="0.3">
      <c r="B39" s="115" t="s">
        <v>19</v>
      </c>
      <c r="C39" s="116"/>
      <c r="D39" s="116"/>
      <c r="E39" s="116"/>
      <c r="F39" s="116"/>
      <c r="G39" s="116"/>
      <c r="H39" s="116"/>
      <c r="I39" s="105" t="s">
        <v>18</v>
      </c>
      <c r="J39" s="105"/>
      <c r="K39" s="105"/>
      <c r="L39" s="106" t="str">
        <f>O23</f>
        <v>$0.00</v>
      </c>
      <c r="M39" s="107"/>
      <c r="R39" s="43" t="str">
        <f>L42</f>
        <v>$0.00</v>
      </c>
      <c r="S39" s="38"/>
      <c r="T39" s="34"/>
      <c r="U39" s="40"/>
    </row>
    <row r="40" spans="2:21" s="16" customFormat="1" ht="18.75" customHeight="1" x14ac:dyDescent="0.3">
      <c r="B40" s="101" t="s">
        <v>29</v>
      </c>
      <c r="C40" s="102"/>
      <c r="D40" s="102"/>
      <c r="E40" s="102"/>
      <c r="F40" s="102"/>
      <c r="G40" s="102"/>
      <c r="H40" s="102"/>
      <c r="I40" s="105" t="s">
        <v>41</v>
      </c>
      <c r="J40" s="105"/>
      <c r="K40" s="105"/>
      <c r="L40" s="106" t="str">
        <f>O27</f>
        <v>$0.00</v>
      </c>
      <c r="M40" s="107"/>
      <c r="R40" s="37"/>
      <c r="S40" s="44" t="str">
        <f>L43</f>
        <v>$0.00</v>
      </c>
      <c r="T40" s="34"/>
      <c r="U40" s="40"/>
    </row>
    <row r="41" spans="2:21" s="16" customFormat="1" ht="18.75" customHeight="1" x14ac:dyDescent="0.3">
      <c r="B41" s="101"/>
      <c r="C41" s="102"/>
      <c r="D41" s="102"/>
      <c r="E41" s="102"/>
      <c r="F41" s="102"/>
      <c r="G41" s="102"/>
      <c r="H41" s="102"/>
      <c r="I41" s="105" t="s">
        <v>21</v>
      </c>
      <c r="J41" s="105"/>
      <c r="K41" s="105"/>
      <c r="L41" s="106" t="str">
        <f>O27</f>
        <v>$0.00</v>
      </c>
      <c r="M41" s="107"/>
      <c r="R41" s="45" t="str">
        <f>L44</f>
        <v>$0.00</v>
      </c>
      <c r="S41" s="38"/>
      <c r="T41" s="34"/>
      <c r="U41" s="40"/>
    </row>
    <row r="42" spans="2:21" s="16" customFormat="1" ht="18.75" customHeight="1" x14ac:dyDescent="0.3">
      <c r="B42" s="101" t="s">
        <v>30</v>
      </c>
      <c r="C42" s="102"/>
      <c r="D42" s="102"/>
      <c r="E42" s="102"/>
      <c r="F42" s="102"/>
      <c r="G42" s="102"/>
      <c r="H42" s="102"/>
      <c r="I42" s="105" t="s">
        <v>15</v>
      </c>
      <c r="J42" s="105"/>
      <c r="K42" s="105"/>
      <c r="L42" s="106" t="str">
        <f>O29</f>
        <v>$0.00</v>
      </c>
      <c r="M42" s="107"/>
      <c r="R42" s="37"/>
      <c r="S42" s="46"/>
      <c r="T42" s="47"/>
      <c r="U42" s="40"/>
    </row>
    <row r="43" spans="2:21" s="16" customFormat="1" ht="18.75" customHeight="1" x14ac:dyDescent="0.3">
      <c r="B43" s="103"/>
      <c r="C43" s="104"/>
      <c r="D43" s="104"/>
      <c r="E43" s="104"/>
      <c r="F43" s="104"/>
      <c r="G43" s="104"/>
      <c r="H43" s="104"/>
      <c r="I43" s="105" t="s">
        <v>27</v>
      </c>
      <c r="J43" s="105"/>
      <c r="K43" s="105"/>
      <c r="L43" s="106" t="str">
        <f>O31</f>
        <v>$0.00</v>
      </c>
      <c r="M43" s="107"/>
      <c r="R43" s="37"/>
      <c r="S43" s="38"/>
      <c r="T43" s="34"/>
      <c r="U43" s="40"/>
    </row>
    <row r="44" spans="2:21" s="16" customFormat="1" ht="18.75" customHeight="1" thickBot="1" x14ac:dyDescent="0.35">
      <c r="B44" s="76" t="s">
        <v>45</v>
      </c>
      <c r="C44" s="112"/>
      <c r="D44" s="112"/>
      <c r="F44" s="69"/>
      <c r="G44" s="69"/>
      <c r="H44" s="69"/>
      <c r="I44" s="105" t="s">
        <v>20</v>
      </c>
      <c r="J44" s="105"/>
      <c r="K44" s="105"/>
      <c r="L44" s="106" t="str">
        <f>O33</f>
        <v>$0.00</v>
      </c>
      <c r="M44" s="107"/>
      <c r="R44" s="48"/>
      <c r="S44" s="49"/>
      <c r="T44" s="34"/>
      <c r="U44" s="50"/>
    </row>
    <row r="45" spans="2:21" s="16" customFormat="1" ht="18.75" customHeight="1" thickBot="1" x14ac:dyDescent="0.35">
      <c r="B45" s="72"/>
      <c r="C45" s="113"/>
      <c r="D45" s="113"/>
      <c r="E45" s="73"/>
      <c r="F45" s="73"/>
      <c r="G45" s="73"/>
      <c r="H45" s="73"/>
      <c r="I45" s="108"/>
      <c r="J45" s="108"/>
      <c r="K45" s="108"/>
      <c r="L45" s="109"/>
      <c r="M45" s="109"/>
      <c r="R45" s="51">
        <f>SUM(R33:R44)</f>
        <v>0</v>
      </c>
      <c r="S45" s="52">
        <f>SUM(S33:S44)</f>
        <v>0</v>
      </c>
      <c r="T45" s="53">
        <f t="shared" ref="T45" si="0">SUM(T33:T44)</f>
        <v>0</v>
      </c>
      <c r="U45" s="54">
        <f>SUM(U33:U44)</f>
        <v>0</v>
      </c>
    </row>
    <row r="46" spans="2:21" s="16" customFormat="1" ht="18.75" customHeight="1" thickBot="1" x14ac:dyDescent="0.35">
      <c r="B46" s="74"/>
      <c r="C46" s="114"/>
      <c r="D46" s="114"/>
      <c r="E46" s="75"/>
      <c r="F46" s="75"/>
      <c r="G46" s="75"/>
      <c r="H46" s="75"/>
      <c r="I46" s="110" t="s">
        <v>22</v>
      </c>
      <c r="J46" s="110"/>
      <c r="K46" s="110"/>
      <c r="L46" s="111">
        <f>SUM(L36:M44)</f>
        <v>0</v>
      </c>
      <c r="M46" s="107"/>
      <c r="R46" s="97">
        <f>SUM(R45:U45)</f>
        <v>0</v>
      </c>
      <c r="S46" s="98"/>
      <c r="T46" s="99"/>
      <c r="U46" s="100"/>
    </row>
    <row r="47" spans="2:21" s="16" customFormat="1" ht="18.75" customHeight="1" thickBot="1" x14ac:dyDescent="0.35">
      <c r="B47" s="15"/>
      <c r="C47" s="15"/>
      <c r="D47" s="15"/>
      <c r="E47" s="55"/>
      <c r="F47" s="55"/>
      <c r="G47" s="55"/>
      <c r="H47" s="55"/>
      <c r="K47" s="14"/>
      <c r="L47" s="14"/>
      <c r="M47" s="14"/>
    </row>
    <row r="48" spans="2:21" s="16" customFormat="1" ht="18.75" customHeight="1" x14ac:dyDescent="0.3">
      <c r="B48" s="15"/>
      <c r="C48" s="15"/>
      <c r="D48" s="15"/>
      <c r="E48" s="55"/>
      <c r="F48" s="55"/>
      <c r="G48" s="55"/>
      <c r="H48" s="55"/>
      <c r="J48" s="64" t="s">
        <v>26</v>
      </c>
      <c r="K48" s="65" t="s">
        <v>27</v>
      </c>
      <c r="L48" s="65" t="s">
        <v>24</v>
      </c>
      <c r="M48" s="66" t="s">
        <v>25</v>
      </c>
    </row>
    <row r="49" spans="2:15" s="16" customFormat="1" ht="18.75" customHeight="1" thickBot="1" x14ac:dyDescent="0.35">
      <c r="B49" s="15"/>
      <c r="G49" s="55"/>
      <c r="H49" s="55"/>
      <c r="J49" s="61">
        <f>R45</f>
        <v>0</v>
      </c>
      <c r="K49" s="62">
        <f>S45</f>
        <v>0</v>
      </c>
      <c r="L49" s="62">
        <f>T45</f>
        <v>0</v>
      </c>
      <c r="M49" s="63">
        <f>U45</f>
        <v>0</v>
      </c>
    </row>
    <row r="50" spans="2:15" s="3" customFormat="1" ht="18.75" customHeight="1" x14ac:dyDescent="0.2">
      <c r="B50" s="56"/>
      <c r="G50" s="11"/>
      <c r="H50" s="57"/>
      <c r="I50" s="58"/>
    </row>
    <row r="51" spans="2:15" s="3" customFormat="1" ht="18.75" customHeight="1" x14ac:dyDescent="0.2">
      <c r="B51" s="5"/>
      <c r="G51" s="11"/>
      <c r="H51" s="11"/>
      <c r="I51" s="59"/>
      <c r="O51" s="4"/>
    </row>
    <row r="52" spans="2:15" s="3" customFormat="1" ht="18.75" customHeight="1" x14ac:dyDescent="0.2">
      <c r="B52" s="5"/>
      <c r="G52" s="11"/>
      <c r="H52" s="11"/>
      <c r="I52" s="11"/>
      <c r="O52" s="4"/>
    </row>
    <row r="53" spans="2:15" s="3" customFormat="1" ht="18.75" customHeight="1" x14ac:dyDescent="0.2">
      <c r="O53" s="4"/>
    </row>
    <row r="54" spans="2:15" ht="18.75" customHeight="1" x14ac:dyDescent="0.2">
      <c r="E54" s="5"/>
      <c r="F54" s="5"/>
      <c r="G54" s="5"/>
      <c r="H54" s="5"/>
      <c r="I54" s="5"/>
    </row>
    <row r="55" spans="2:15" ht="18.75" customHeight="1" x14ac:dyDescent="0.2">
      <c r="E55" s="5"/>
      <c r="F55" s="5"/>
      <c r="G55" s="5"/>
      <c r="H55" s="5"/>
      <c r="I55" s="5"/>
    </row>
    <row r="56" spans="2:15" ht="18.75" customHeight="1" x14ac:dyDescent="0.2">
      <c r="E56" s="5"/>
      <c r="F56" s="5"/>
      <c r="G56" s="5"/>
      <c r="H56" s="5"/>
      <c r="I56" s="5"/>
    </row>
    <row r="57" spans="2:15" ht="18.75" customHeight="1" x14ac:dyDescent="0.2">
      <c r="E57" s="5"/>
      <c r="F57" s="5"/>
      <c r="G57" s="5"/>
      <c r="H57" s="5"/>
      <c r="I57" s="5"/>
    </row>
    <row r="58" spans="2:15" ht="18.75" customHeight="1" x14ac:dyDescent="0.2">
      <c r="E58" s="5"/>
      <c r="F58" s="5"/>
      <c r="G58" s="5"/>
      <c r="H58" s="5"/>
      <c r="I58" s="5"/>
    </row>
    <row r="59" spans="2:15" ht="18.75" customHeight="1" x14ac:dyDescent="0.2">
      <c r="E59" s="5"/>
      <c r="F59" s="5"/>
      <c r="G59" s="5"/>
      <c r="H59" s="5"/>
      <c r="I59" s="5"/>
    </row>
    <row r="60" spans="2:15" ht="18.75" customHeight="1" x14ac:dyDescent="0.2">
      <c r="E60" s="5"/>
      <c r="F60" s="5"/>
      <c r="G60" s="5"/>
      <c r="H60" s="5"/>
      <c r="I60" s="5"/>
    </row>
    <row r="61" spans="2:15" ht="18.75" customHeight="1" x14ac:dyDescent="0.2">
      <c r="E61" s="5"/>
      <c r="F61" s="5"/>
      <c r="G61" s="5"/>
      <c r="H61" s="5"/>
      <c r="I61" s="5"/>
    </row>
    <row r="62" spans="2:15" ht="18.75" customHeight="1" x14ac:dyDescent="0.2">
      <c r="E62" s="5"/>
      <c r="F62" s="5"/>
      <c r="G62" s="5"/>
      <c r="H62" s="5"/>
      <c r="I62" s="5"/>
    </row>
    <row r="63" spans="2:15" ht="18.75" customHeight="1" x14ac:dyDescent="0.2">
      <c r="E63" s="5"/>
      <c r="F63" s="5"/>
      <c r="G63" s="5"/>
      <c r="H63" s="5"/>
      <c r="I63" s="5"/>
    </row>
    <row r="64" spans="2:15" ht="18.75" customHeight="1" x14ac:dyDescent="0.2">
      <c r="E64" s="5"/>
      <c r="F64" s="5"/>
      <c r="G64" s="5"/>
      <c r="H64" s="5"/>
      <c r="I64" s="5"/>
    </row>
  </sheetData>
  <sheetProtection sheet="1" objects="1" scenarios="1" selectLockedCells="1"/>
  <mergeCells count="39">
    <mergeCell ref="B6:M6"/>
    <mergeCell ref="B2:M2"/>
    <mergeCell ref="B3:M3"/>
    <mergeCell ref="B4:M4"/>
    <mergeCell ref="B5:M5"/>
    <mergeCell ref="B7:M7"/>
    <mergeCell ref="R31:U31"/>
    <mergeCell ref="B35:H35"/>
    <mergeCell ref="I35:K35"/>
    <mergeCell ref="L35:M35"/>
    <mergeCell ref="B40:H41"/>
    <mergeCell ref="I40:K40"/>
    <mergeCell ref="L40:M40"/>
    <mergeCell ref="I41:K41"/>
    <mergeCell ref="L41:M41"/>
    <mergeCell ref="B39:H39"/>
    <mergeCell ref="I39:K39"/>
    <mergeCell ref="L39:M39"/>
    <mergeCell ref="B36:H38"/>
    <mergeCell ref="I36:K36"/>
    <mergeCell ref="L36:M36"/>
    <mergeCell ref="I37:K37"/>
    <mergeCell ref="L37:M37"/>
    <mergeCell ref="B1:M1"/>
    <mergeCell ref="R46:U46"/>
    <mergeCell ref="B42:H43"/>
    <mergeCell ref="I42:K42"/>
    <mergeCell ref="L42:M42"/>
    <mergeCell ref="I43:K43"/>
    <mergeCell ref="L43:M43"/>
    <mergeCell ref="I44:K44"/>
    <mergeCell ref="L44:M44"/>
    <mergeCell ref="I45:K45"/>
    <mergeCell ref="L45:M45"/>
    <mergeCell ref="I46:K46"/>
    <mergeCell ref="L46:M46"/>
    <mergeCell ref="C44:D46"/>
    <mergeCell ref="I38:K38"/>
    <mergeCell ref="L38:M38"/>
  </mergeCells>
  <hyperlinks>
    <hyperlink ref="B5" r:id="rId1" xr:uid="{00000000-0004-0000-0100-000000000000}"/>
  </hyperlinks>
  <printOptions horizontalCentered="1"/>
  <pageMargins left="0.25" right="0.25" top="0.25" bottom="0.25" header="0" footer="0"/>
  <pageSetup scale="78" orientation="portrait" r:id="rId2"/>
  <colBreaks count="1" manualBreakCount="1">
    <brk id="13" max="1048575" man="1"/>
  </col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Detached 1-1-2022</vt:lpstr>
      <vt:lpstr>Multifamily 1-1-2022</vt:lpstr>
      <vt:lpstr>'Detached 1-1-2022'!Print_Area</vt:lpstr>
      <vt:lpstr>'Multifamily 1-1-2022'!Print_Area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Meza</dc:creator>
  <cp:lastModifiedBy>Yolanda Ann Figueroa</cp:lastModifiedBy>
  <cp:lastPrinted>2021-06-28T19:55:33Z</cp:lastPrinted>
  <dcterms:created xsi:type="dcterms:W3CDTF">2018-02-08T16:33:15Z</dcterms:created>
  <dcterms:modified xsi:type="dcterms:W3CDTF">2022-04-04T17:50:17Z</dcterms:modified>
</cp:coreProperties>
</file>